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87" activeTab="0"/>
  </bookViews>
  <sheets>
    <sheet name="建议支持项目" sheetId="1" r:id="rId1"/>
    <sheet name="呼和浩特市" sheetId="2" state="hidden" r:id="rId2"/>
    <sheet name="包头市" sheetId="3" state="hidden" r:id="rId3"/>
    <sheet name="鄂尔多斯市" sheetId="4" state="hidden" r:id="rId4"/>
    <sheet name="乌兰察布" sheetId="5" state="hidden" r:id="rId5"/>
    <sheet name="呼伦贝尔" sheetId="6" state="hidden" r:id="rId6"/>
    <sheet name="兴安盟" sheetId="7" state="hidden" r:id="rId7"/>
    <sheet name="通辽" sheetId="8" state="hidden" r:id="rId8"/>
    <sheet name="赤峰市" sheetId="9" state="hidden" r:id="rId9"/>
    <sheet name="锡林郭勒盟" sheetId="10" state="hidden" r:id="rId10"/>
    <sheet name="巴彦淖尔市" sheetId="11" state="hidden" r:id="rId11"/>
    <sheet name="乌海" sheetId="12" state="hidden" r:id="rId12"/>
    <sheet name="阿拉善" sheetId="13" state="hidden" r:id="rId13"/>
  </sheets>
  <definedNames>
    <definedName name="_xlfn.COUNTIFS" hidden="1">#NAME?</definedName>
    <definedName name="_xlnm.Print_Titles" localSheetId="0">'建议支持项目'!$1:$2</definedName>
    <definedName name="_xlnm.Print_Area" localSheetId="0">'建议支持项目'!$A$1:$D$670</definedName>
    <definedName name="_xlnm.Print_Titles" localSheetId="2">'包头市'!$1:$2</definedName>
    <definedName name="_xlnm.Print_Area" localSheetId="2">'包头市'!$A$1:$I$127</definedName>
    <definedName name="_xlnm.Print_Titles" localSheetId="8">'赤峰市'!$1:$2</definedName>
    <definedName name="_xlnm.Print_Area" localSheetId="8">'赤峰市'!$A$1:$I$49</definedName>
    <definedName name="_xlnm.Print_Titles" localSheetId="12">'阿拉善'!$1:$2</definedName>
    <definedName name="_xlnm.Print_Area" localSheetId="12">'阿拉善'!$A$1:$I$19</definedName>
    <definedName name="_xlnm.Print_Titles" localSheetId="11">'乌海'!$1:$2</definedName>
    <definedName name="_xlnm.Print_Area" localSheetId="11">'乌海'!$A$1:$I$43</definedName>
    <definedName name="_xlnm.Print_Area" localSheetId="4">'乌兰察布'!$A$1:$I$42</definedName>
    <definedName name="_xlnm.Print_Area" localSheetId="6">'兴安盟'!$A$1:$I$13</definedName>
    <definedName name="_xlnm.Print_Area" localSheetId="1">'呼和浩特市'!$A$1:$I$93</definedName>
    <definedName name="_xlnm.Print_Area" localSheetId="3">'鄂尔多斯市'!$A$1:$I$37</definedName>
    <definedName name="_xlnm.Print_Area" localSheetId="10">'巴彦淖尔市'!$A$1:$I$57</definedName>
    <definedName name="_xlnm.Print_Area" localSheetId="9">'锡林郭勒盟'!$A$1:$I$22</definedName>
    <definedName name="_xlnm._FilterDatabase" localSheetId="1" hidden="1">'呼和浩特市'!$A$2:$Q$93</definedName>
    <definedName name="_xlnm._FilterDatabase" localSheetId="3" hidden="1">'鄂尔多斯市'!$A$2:$Q$37</definedName>
    <definedName name="_xlnm._FilterDatabase" localSheetId="4" hidden="1">'乌兰察布'!$A$2:$Q$42</definedName>
    <definedName name="_xlnm._FilterDatabase" localSheetId="5" hidden="1">'呼伦贝尔'!$A$2:$Q$28</definedName>
    <definedName name="_xlnm._FilterDatabase" localSheetId="10" hidden="1">'巴彦淖尔市'!$A$2:$Q$57</definedName>
  </definedNames>
  <calcPr fullCalcOnLoad="1"/>
</workbook>
</file>

<file path=xl/sharedStrings.xml><?xml version="1.0" encoding="utf-8"?>
<sst xmlns="http://schemas.openxmlformats.org/spreadsheetml/2006/main" count="4032" uniqueCount="1827">
  <si>
    <r>
      <t>2023</t>
    </r>
    <r>
      <rPr>
        <sz val="18"/>
        <rFont val="方正小标宋简体"/>
        <family val="4"/>
      </rPr>
      <t>年自治区重点产业发展专项资金（第三批）拟入库公示详单</t>
    </r>
  </si>
  <si>
    <t>序号</t>
  </si>
  <si>
    <t>盟市</t>
  </si>
  <si>
    <t>项目单位</t>
  </si>
  <si>
    <t>项目名称</t>
  </si>
  <si>
    <r>
      <t>一、工业绿色化改造项目</t>
    </r>
    <r>
      <rPr>
        <b/>
        <sz val="11"/>
        <rFont val="Times New Roman"/>
        <family val="1"/>
      </rPr>
      <t xml:space="preserve"> </t>
    </r>
    <r>
      <rPr>
        <b/>
        <sz val="11"/>
        <rFont val="方正书宋_GBK"/>
        <family val="0"/>
      </rPr>
      <t>监督电话：</t>
    </r>
    <r>
      <rPr>
        <b/>
        <sz val="11"/>
        <rFont val="Times New Roman"/>
        <family val="1"/>
      </rPr>
      <t>0471-4826493  0471-4825124</t>
    </r>
  </si>
  <si>
    <r>
      <rPr>
        <b/>
        <sz val="11"/>
        <rFont val="宋体"/>
        <family val="0"/>
      </rPr>
      <t>（一）节能技术改造项目</t>
    </r>
  </si>
  <si>
    <t>包头市</t>
  </si>
  <si>
    <t>北奔重型汽车集团有限公司</t>
  </si>
  <si>
    <t>北奔重型汽车集团有限公司热能系统提级优化建设项目</t>
  </si>
  <si>
    <t>乌兰察布市</t>
  </si>
  <si>
    <t>内蒙古新创冶金有限公司</t>
  </si>
  <si>
    <t>内蒙古新创冶金有限公司矿热炉尾气综合利用辅助发电项目</t>
  </si>
  <si>
    <t>鄂尔多斯市</t>
  </si>
  <si>
    <t>内蒙古易高煤化科技有限公司</t>
  </si>
  <si>
    <t>乙二醇装置、甲醇部、水汽部节能技术改造项目</t>
  </si>
  <si>
    <t>新能能源有限公司</t>
  </si>
  <si>
    <t>放空燃料气资源回收利用项目（余气回收1×2.0MW发电项目）及一期甲醇精馏提质降乙醇节能改造项目</t>
  </si>
  <si>
    <t>中天合创能源有限公司</t>
  </si>
  <si>
    <t>鄂尔多斯煤炭深加工示范项目余热蒸汽发电节能技术改造项目</t>
  </si>
  <si>
    <t>巴彦淖尔市</t>
  </si>
  <si>
    <t>内蒙古潇龙冶金有限公司</t>
  </si>
  <si>
    <t>内蒙古潇龙冶金有限公司尾气发电项目</t>
  </si>
  <si>
    <r>
      <rPr>
        <b/>
        <sz val="12"/>
        <rFont val="宋体"/>
        <family val="0"/>
      </rPr>
      <t>（二）节水技术改造</t>
    </r>
  </si>
  <si>
    <r>
      <rPr>
        <sz val="12"/>
        <rFont val="宋体"/>
        <family val="0"/>
      </rPr>
      <t>通辽市</t>
    </r>
  </si>
  <si>
    <r>
      <rPr>
        <sz val="12"/>
        <rFont val="宋体"/>
        <family val="0"/>
      </rPr>
      <t>内蒙古利牛生物化工有限责任公司</t>
    </r>
  </si>
  <si>
    <r>
      <t>150</t>
    </r>
    <r>
      <rPr>
        <sz val="12"/>
        <rFont val="宋体"/>
        <family val="0"/>
      </rPr>
      <t>立方米中水回用节水工程</t>
    </r>
  </si>
  <si>
    <r>
      <rPr>
        <sz val="12"/>
        <rFont val="宋体"/>
        <family val="0"/>
      </rPr>
      <t>鄂尔多斯市</t>
    </r>
  </si>
  <si>
    <r>
      <rPr>
        <sz val="12"/>
        <rFont val="宋体"/>
        <family val="0"/>
      </rPr>
      <t>鄂托克旗新航焦化有限公司</t>
    </r>
  </si>
  <si>
    <r>
      <rPr>
        <sz val="12"/>
        <rFont val="宋体"/>
        <family val="0"/>
      </rPr>
      <t>关于余热锅炉、凉水塔、熔硫釜节水改造项目</t>
    </r>
  </si>
  <si>
    <r>
      <rPr>
        <sz val="12"/>
        <rFont val="宋体"/>
        <family val="0"/>
      </rPr>
      <t>乌海市</t>
    </r>
  </si>
  <si>
    <r>
      <rPr>
        <sz val="12"/>
        <rFont val="宋体"/>
        <family val="0"/>
      </rPr>
      <t>内蒙古乌海亚东精细化工有限公司</t>
    </r>
  </si>
  <si>
    <r>
      <rPr>
        <sz val="12"/>
        <rFont val="宋体"/>
        <family val="0"/>
      </rPr>
      <t>萘系列产品生产过程中的冷凝水和脱氨水回用节水技改项目</t>
    </r>
  </si>
  <si>
    <r>
      <rPr>
        <b/>
        <sz val="12"/>
        <rFont val="宋体"/>
        <family val="0"/>
      </rPr>
      <t>（三）综合利用项目</t>
    </r>
  </si>
  <si>
    <r>
      <rPr>
        <sz val="12"/>
        <rFont val="宋体"/>
        <family val="0"/>
      </rPr>
      <t>巴彦淖尔市</t>
    </r>
  </si>
  <si>
    <r>
      <rPr>
        <sz val="12"/>
        <rFont val="宋体"/>
        <family val="0"/>
      </rPr>
      <t>巴彦淖尔市强盛新型建材有限公司</t>
    </r>
  </si>
  <si>
    <r>
      <rPr>
        <sz val="12"/>
        <rFont val="宋体"/>
        <family val="0"/>
      </rPr>
      <t>年产</t>
    </r>
    <r>
      <rPr>
        <sz val="12"/>
        <rFont val="Times New Roman"/>
        <family val="1"/>
      </rPr>
      <t>6000</t>
    </r>
    <r>
      <rPr>
        <sz val="12"/>
        <rFont val="宋体"/>
        <family val="0"/>
      </rPr>
      <t>万块环保砖项目</t>
    </r>
  </si>
  <si>
    <r>
      <rPr>
        <b/>
        <sz val="12"/>
        <rFont val="宋体"/>
        <family val="0"/>
      </rPr>
      <t>（四）高耗能落后机电设备淘汰方向</t>
    </r>
  </si>
  <si>
    <r>
      <rPr>
        <sz val="12"/>
        <rFont val="宋体"/>
        <family val="0"/>
      </rPr>
      <t>呼和浩特市</t>
    </r>
  </si>
  <si>
    <r>
      <rPr>
        <sz val="12"/>
        <rFont val="宋体"/>
        <family val="0"/>
      </rPr>
      <t>高耗能落后机电设备淘汰</t>
    </r>
  </si>
  <si>
    <r>
      <rPr>
        <sz val="12"/>
        <rFont val="宋体"/>
        <family val="0"/>
      </rPr>
      <t>赤峰市</t>
    </r>
  </si>
  <si>
    <r>
      <rPr>
        <sz val="12"/>
        <rFont val="宋体"/>
        <family val="0"/>
      </rPr>
      <t>锡林郭勒盟</t>
    </r>
  </si>
  <si>
    <r>
      <rPr>
        <sz val="12"/>
        <rFont val="宋体"/>
        <family val="0"/>
      </rPr>
      <t>阿拉善盟</t>
    </r>
  </si>
  <si>
    <r>
      <t>二、机器换人和智能制造</t>
    </r>
    <r>
      <rPr>
        <b/>
        <sz val="11"/>
        <rFont val="Times New Roman"/>
        <family val="1"/>
      </rPr>
      <t xml:space="preserve">  </t>
    </r>
    <r>
      <rPr>
        <b/>
        <sz val="11"/>
        <rFont val="宋体"/>
        <family val="0"/>
      </rPr>
      <t>监督电话：0471-4825230</t>
    </r>
  </si>
  <si>
    <r>
      <rPr>
        <b/>
        <sz val="12"/>
        <rFont val="宋体"/>
        <family val="0"/>
      </rPr>
      <t>（一）、机器换人（</t>
    </r>
    <r>
      <rPr>
        <b/>
        <sz val="12"/>
        <rFont val="Times New Roman"/>
        <family val="1"/>
      </rPr>
      <t>10</t>
    </r>
    <r>
      <rPr>
        <b/>
        <sz val="12"/>
        <rFont val="宋体"/>
        <family val="0"/>
      </rPr>
      <t>个）</t>
    </r>
  </si>
  <si>
    <r>
      <rPr>
        <sz val="11"/>
        <rFont val="宋体"/>
        <family val="0"/>
      </rPr>
      <t>包头市</t>
    </r>
  </si>
  <si>
    <r>
      <rPr>
        <sz val="11"/>
        <rFont val="宋体"/>
        <family val="0"/>
      </rPr>
      <t>杭萧钢构（内蒙古）有限公司</t>
    </r>
  </si>
  <si>
    <r>
      <rPr>
        <sz val="11"/>
        <rFont val="宋体"/>
        <family val="0"/>
      </rPr>
      <t>钢结构生产线关键工序机器人换人项目</t>
    </r>
  </si>
  <si>
    <r>
      <rPr>
        <sz val="11"/>
        <rFont val="宋体"/>
        <family val="0"/>
      </rPr>
      <t>包头骑士乳业有限责任公司</t>
    </r>
  </si>
  <si>
    <r>
      <rPr>
        <sz val="11"/>
        <rFont val="宋体"/>
        <family val="0"/>
      </rPr>
      <t>全脂奶粉生产线全自动包装码垛</t>
    </r>
    <r>
      <rPr>
        <sz val="11"/>
        <rFont val="Times New Roman"/>
        <family val="1"/>
      </rPr>
      <t>“</t>
    </r>
    <r>
      <rPr>
        <sz val="11"/>
        <rFont val="宋体"/>
        <family val="0"/>
      </rPr>
      <t>机器换人</t>
    </r>
    <r>
      <rPr>
        <sz val="11"/>
        <rFont val="Times New Roman"/>
        <family val="1"/>
      </rPr>
      <t>”</t>
    </r>
    <r>
      <rPr>
        <sz val="11"/>
        <rFont val="宋体"/>
        <family val="0"/>
      </rPr>
      <t>项目</t>
    </r>
  </si>
  <si>
    <r>
      <rPr>
        <sz val="11"/>
        <rFont val="宋体"/>
        <family val="0"/>
      </rPr>
      <t>内蒙古北方重工业集团有限公司</t>
    </r>
  </si>
  <si>
    <r>
      <rPr>
        <sz val="11"/>
        <rFont val="宋体"/>
        <family val="0"/>
      </rPr>
      <t>上装系统生产线机器换人建设项目</t>
    </r>
  </si>
  <si>
    <r>
      <rPr>
        <sz val="11"/>
        <rFont val="宋体"/>
        <family val="0"/>
      </rPr>
      <t>鄂尔多斯市</t>
    </r>
    <r>
      <rPr>
        <sz val="11"/>
        <rFont val="Times New Roman"/>
        <family val="1"/>
      </rPr>
      <t xml:space="preserve"> </t>
    </r>
  </si>
  <si>
    <r>
      <rPr>
        <sz val="11"/>
        <rFont val="宋体"/>
        <family val="0"/>
      </rPr>
      <t>内蒙古华泽装备制造有限公司</t>
    </r>
  </si>
  <si>
    <r>
      <rPr>
        <sz val="11"/>
        <rFont val="宋体"/>
        <family val="0"/>
      </rPr>
      <t>悬链式自动智能涂装喷漆生产线</t>
    </r>
  </si>
  <si>
    <r>
      <rPr>
        <sz val="11"/>
        <rFont val="宋体"/>
        <family val="0"/>
      </rPr>
      <t>内蒙古生力民爆股份有限公司</t>
    </r>
  </si>
  <si>
    <r>
      <rPr>
        <sz val="11"/>
        <rFont val="宋体"/>
        <family val="0"/>
      </rPr>
      <t>乳化炸药柔性生产线装车系统机器换人项目</t>
    </r>
  </si>
  <si>
    <r>
      <rPr>
        <sz val="11"/>
        <rFont val="宋体"/>
        <family val="0"/>
      </rPr>
      <t>巴彦淖尔市</t>
    </r>
  </si>
  <si>
    <r>
      <rPr>
        <sz val="11"/>
        <rFont val="宋体"/>
        <family val="0"/>
      </rPr>
      <t>内蒙古富川养殖科技股份有限公司</t>
    </r>
  </si>
  <si>
    <r>
      <rPr>
        <sz val="11"/>
        <rFont val="宋体"/>
        <family val="0"/>
      </rPr>
      <t>有机肥加工装车码垛</t>
    </r>
    <r>
      <rPr>
        <sz val="11"/>
        <rFont val="Times New Roman"/>
        <family val="1"/>
      </rPr>
      <t>“</t>
    </r>
    <r>
      <rPr>
        <sz val="11"/>
        <rFont val="宋体"/>
        <family val="0"/>
      </rPr>
      <t>机器人</t>
    </r>
    <r>
      <rPr>
        <sz val="11"/>
        <rFont val="Times New Roman"/>
        <family val="1"/>
      </rPr>
      <t>”</t>
    </r>
    <r>
      <rPr>
        <sz val="11"/>
        <rFont val="宋体"/>
        <family val="0"/>
      </rPr>
      <t>换人项目</t>
    </r>
  </si>
  <si>
    <r>
      <rPr>
        <sz val="11"/>
        <rFont val="宋体"/>
        <family val="0"/>
      </rPr>
      <t>乌兰察布市</t>
    </r>
  </si>
  <si>
    <r>
      <rPr>
        <sz val="11"/>
        <rFont val="宋体"/>
        <family val="0"/>
      </rPr>
      <t>丰镇市嘉鑫硅锰合金有限公司</t>
    </r>
  </si>
  <si>
    <r>
      <rPr>
        <sz val="11"/>
        <rFont val="宋体"/>
        <family val="0"/>
      </rPr>
      <t>关键工序</t>
    </r>
    <r>
      <rPr>
        <sz val="11"/>
        <rFont val="Times New Roman"/>
        <family val="1"/>
      </rPr>
      <t>“</t>
    </r>
    <r>
      <rPr>
        <sz val="11"/>
        <rFont val="宋体"/>
        <family val="0"/>
      </rPr>
      <t>机器换人</t>
    </r>
    <r>
      <rPr>
        <sz val="11"/>
        <rFont val="Times New Roman"/>
        <family val="1"/>
      </rPr>
      <t>”</t>
    </r>
  </si>
  <si>
    <r>
      <rPr>
        <sz val="11"/>
        <rFont val="宋体"/>
        <family val="0"/>
      </rPr>
      <t>赤峰市</t>
    </r>
  </si>
  <si>
    <r>
      <rPr>
        <sz val="11"/>
        <rFont val="宋体"/>
        <family val="0"/>
      </rPr>
      <t>内蒙古红山建设（集团）有限公司</t>
    </r>
  </si>
  <si>
    <r>
      <rPr>
        <sz val="11"/>
        <rFont val="宋体"/>
        <family val="0"/>
      </rPr>
      <t>红山建设型钢切割</t>
    </r>
    <r>
      <rPr>
        <sz val="11"/>
        <rFont val="Times New Roman"/>
        <family val="1"/>
      </rPr>
      <t>“</t>
    </r>
    <r>
      <rPr>
        <sz val="11"/>
        <rFont val="宋体"/>
        <family val="0"/>
      </rPr>
      <t>机器换人</t>
    </r>
    <r>
      <rPr>
        <sz val="11"/>
        <rFont val="Times New Roman"/>
        <family val="1"/>
      </rPr>
      <t>”</t>
    </r>
    <r>
      <rPr>
        <sz val="11"/>
        <rFont val="宋体"/>
        <family val="0"/>
      </rPr>
      <t>项目</t>
    </r>
  </si>
  <si>
    <r>
      <rPr>
        <sz val="11"/>
        <rFont val="宋体"/>
        <family val="0"/>
      </rPr>
      <t>赤峰鑫达机械制造有限责任公司</t>
    </r>
  </si>
  <si>
    <r>
      <rPr>
        <sz val="11"/>
        <rFont val="宋体"/>
        <family val="0"/>
      </rPr>
      <t>农机结构件焊接、机加工序</t>
    </r>
    <r>
      <rPr>
        <sz val="11"/>
        <rFont val="Times New Roman"/>
        <family val="1"/>
      </rPr>
      <t>“</t>
    </r>
    <r>
      <rPr>
        <sz val="11"/>
        <rFont val="宋体"/>
        <family val="0"/>
      </rPr>
      <t>机器人</t>
    </r>
    <r>
      <rPr>
        <sz val="11"/>
        <rFont val="Times New Roman"/>
        <family val="1"/>
      </rPr>
      <t>”</t>
    </r>
    <r>
      <rPr>
        <sz val="11"/>
        <rFont val="宋体"/>
        <family val="0"/>
      </rPr>
      <t>换人生产线</t>
    </r>
  </si>
  <si>
    <r>
      <rPr>
        <sz val="11"/>
        <rFont val="宋体"/>
        <family val="0"/>
      </rPr>
      <t>兴安盟</t>
    </r>
  </si>
  <si>
    <r>
      <rPr>
        <sz val="11"/>
        <rFont val="宋体"/>
        <family val="0"/>
      </rPr>
      <t>兴安盟草原三河有机农业开发有限公司</t>
    </r>
  </si>
  <si>
    <r>
      <t>“</t>
    </r>
    <r>
      <rPr>
        <sz val="11"/>
        <rFont val="宋体"/>
        <family val="0"/>
      </rPr>
      <t>机器换人</t>
    </r>
    <r>
      <rPr>
        <sz val="11"/>
        <rFont val="Times New Roman"/>
        <family val="1"/>
      </rPr>
      <t>”</t>
    </r>
    <r>
      <rPr>
        <sz val="11"/>
        <rFont val="宋体"/>
        <family val="0"/>
      </rPr>
      <t>项目</t>
    </r>
  </si>
  <si>
    <r>
      <rPr>
        <b/>
        <sz val="12"/>
        <rFont val="宋体"/>
        <family val="0"/>
      </rPr>
      <t>（二）智能制造（</t>
    </r>
    <r>
      <rPr>
        <b/>
        <sz val="12"/>
        <rFont val="Times New Roman"/>
        <family val="1"/>
      </rPr>
      <t>5</t>
    </r>
    <r>
      <rPr>
        <b/>
        <sz val="12"/>
        <rFont val="宋体"/>
        <family val="0"/>
      </rPr>
      <t>个）</t>
    </r>
  </si>
  <si>
    <r>
      <rPr>
        <sz val="12"/>
        <rFont val="宋体"/>
        <family val="0"/>
      </rPr>
      <t>内蒙古京新药业有限公司</t>
    </r>
  </si>
  <si>
    <r>
      <rPr>
        <sz val="12"/>
        <rFont val="宋体"/>
        <family val="0"/>
      </rPr>
      <t>中药智造</t>
    </r>
    <r>
      <rPr>
        <sz val="12"/>
        <rFont val="Times New Roman"/>
        <family val="1"/>
      </rPr>
      <t>•</t>
    </r>
    <r>
      <rPr>
        <sz val="12"/>
        <rFont val="宋体"/>
        <family val="0"/>
      </rPr>
      <t>数字化生产建设项目</t>
    </r>
  </si>
  <si>
    <r>
      <rPr>
        <sz val="12"/>
        <rFont val="宋体"/>
        <family val="0"/>
      </rPr>
      <t>通辽泰鼎有色金属加工有限公司</t>
    </r>
  </si>
  <si>
    <r>
      <rPr>
        <sz val="12"/>
        <rFont val="宋体"/>
        <family val="0"/>
      </rPr>
      <t>通辽泰鼎再生铅产业数字化车间建设项目</t>
    </r>
  </si>
  <si>
    <r>
      <rPr>
        <sz val="12"/>
        <rFont val="宋体"/>
        <family val="0"/>
      </rPr>
      <t>鄂尔多斯市</t>
    </r>
    <r>
      <rPr>
        <sz val="12"/>
        <rFont val="Times New Roman"/>
        <family val="1"/>
      </rPr>
      <t xml:space="preserve"> </t>
    </r>
  </si>
  <si>
    <r>
      <rPr>
        <sz val="12"/>
        <rFont val="宋体"/>
        <family val="0"/>
      </rPr>
      <t>内蒙古恒星化学有限公司</t>
    </r>
  </si>
  <si>
    <r>
      <rPr>
        <sz val="12"/>
        <rFont val="宋体"/>
        <family val="0"/>
      </rPr>
      <t>有机硅聚合物智能控制数字化车间</t>
    </r>
  </si>
  <si>
    <r>
      <rPr>
        <sz val="12"/>
        <rFont val="宋体"/>
        <family val="0"/>
      </rPr>
      <t>乌兰察布市</t>
    </r>
  </si>
  <si>
    <r>
      <rPr>
        <sz val="12"/>
        <rFont val="宋体"/>
        <family val="0"/>
      </rPr>
      <t>乌兰察布市牧泉元兴饲料有限责任公司</t>
    </r>
  </si>
  <si>
    <r>
      <rPr>
        <sz val="12"/>
        <rFont val="宋体"/>
        <family val="0"/>
      </rPr>
      <t>年产</t>
    </r>
    <r>
      <rPr>
        <sz val="12"/>
        <rFont val="Times New Roman"/>
        <family val="1"/>
      </rPr>
      <t>7.2</t>
    </r>
    <r>
      <rPr>
        <sz val="12"/>
        <rFont val="宋体"/>
        <family val="0"/>
      </rPr>
      <t>万吨预混料数字化车间项目</t>
    </r>
  </si>
  <si>
    <r>
      <rPr>
        <sz val="12"/>
        <rFont val="宋体"/>
        <family val="0"/>
      </rPr>
      <t>内蒙古英格苏生物科技有限公司</t>
    </r>
  </si>
  <si>
    <r>
      <rPr>
        <sz val="12"/>
        <rFont val="宋体"/>
        <family val="0"/>
      </rPr>
      <t>驼乳制品生产加工数字化车间项目</t>
    </r>
  </si>
  <si>
    <t>三、创新型中小企业</t>
  </si>
  <si>
    <r>
      <t>监督电话：</t>
    </r>
    <r>
      <rPr>
        <b/>
        <sz val="11"/>
        <rFont val="Times New Roman"/>
        <family val="1"/>
      </rPr>
      <t>0471-4826513</t>
    </r>
  </si>
  <si>
    <r>
      <rPr>
        <sz val="12"/>
        <rFont val="宋体"/>
        <family val="0"/>
      </rPr>
      <t>内蒙古天驼生物科技有限公司</t>
    </r>
  </si>
  <si>
    <r>
      <t>2023</t>
    </r>
    <r>
      <rPr>
        <sz val="12"/>
        <rFont val="宋体"/>
        <family val="0"/>
      </rPr>
      <t>年内蒙古自治区</t>
    </r>
    <r>
      <rPr>
        <sz val="12"/>
        <rFont val="Times New Roman"/>
        <family val="1"/>
      </rPr>
      <t>“</t>
    </r>
    <r>
      <rPr>
        <sz val="12"/>
        <rFont val="宋体"/>
        <family val="0"/>
      </rPr>
      <t>创新型</t>
    </r>
    <r>
      <rPr>
        <sz val="12"/>
        <rFont val="Times New Roman"/>
        <family val="1"/>
      </rPr>
      <t>”</t>
    </r>
    <r>
      <rPr>
        <sz val="12"/>
        <rFont val="宋体"/>
        <family val="0"/>
      </rPr>
      <t>中小企业</t>
    </r>
  </si>
  <si>
    <r>
      <rPr>
        <sz val="12"/>
        <rFont val="宋体"/>
        <family val="0"/>
      </rPr>
      <t>阿拉善左旗北方和平化工有限公司</t>
    </r>
  </si>
  <si>
    <r>
      <rPr>
        <sz val="12"/>
        <rFont val="宋体"/>
        <family val="0"/>
      </rPr>
      <t>阿拉善左旗凯运化工有限公司</t>
    </r>
  </si>
  <si>
    <r>
      <rPr>
        <sz val="12"/>
        <rFont val="宋体"/>
        <family val="0"/>
      </rPr>
      <t>内蒙古大中实业化工有限公司</t>
    </r>
  </si>
  <si>
    <r>
      <rPr>
        <sz val="12"/>
        <rFont val="宋体"/>
        <family val="0"/>
      </rPr>
      <t>内蒙古犇星化学有限公司</t>
    </r>
  </si>
  <si>
    <r>
      <rPr>
        <sz val="12"/>
        <rFont val="宋体"/>
        <family val="0"/>
      </rPr>
      <t>内蒙古鲲鹏新材料有限公司</t>
    </r>
  </si>
  <si>
    <r>
      <rPr>
        <sz val="12"/>
        <rFont val="宋体"/>
        <family val="0"/>
      </rPr>
      <t>内蒙古瑞信化工有限责任公司</t>
    </r>
  </si>
  <si>
    <r>
      <rPr>
        <sz val="12"/>
        <rFont val="宋体"/>
        <family val="0"/>
      </rPr>
      <t>内蒙古兄弟化工有限公司</t>
    </r>
  </si>
  <si>
    <r>
      <rPr>
        <sz val="12"/>
        <rFont val="宋体"/>
        <family val="0"/>
      </rPr>
      <t>内蒙古浩普科技有限公司</t>
    </r>
  </si>
  <si>
    <r>
      <rPr>
        <sz val="12"/>
        <rFont val="宋体"/>
        <family val="0"/>
      </rPr>
      <t>内蒙古立威生物科技有限公司</t>
    </r>
  </si>
  <si>
    <r>
      <rPr>
        <sz val="12"/>
        <rFont val="宋体"/>
        <family val="0"/>
      </rPr>
      <t>内蒙古五新化工有限公司</t>
    </r>
  </si>
  <si>
    <r>
      <rPr>
        <sz val="12"/>
        <rFont val="宋体"/>
        <family val="0"/>
      </rPr>
      <t>阿拉善盟星大铁合金有限公司</t>
    </r>
  </si>
  <si>
    <r>
      <rPr>
        <sz val="12"/>
        <rFont val="宋体"/>
        <family val="0"/>
      </rPr>
      <t>内蒙古凯旋消毒制品有限公司</t>
    </r>
  </si>
  <si>
    <r>
      <rPr>
        <sz val="12"/>
        <rFont val="宋体"/>
        <family val="0"/>
      </rPr>
      <t>内蒙古蒙源兴禾生物科技有限公司</t>
    </r>
  </si>
  <si>
    <r>
      <rPr>
        <sz val="12"/>
        <rFont val="宋体"/>
        <family val="0"/>
      </rPr>
      <t>内蒙古冠生园河川食品有限责任公司</t>
    </r>
  </si>
  <si>
    <r>
      <rPr>
        <sz val="12"/>
        <rFont val="宋体"/>
        <family val="0"/>
      </rPr>
      <t>内蒙古易中易农业科技有限公司</t>
    </r>
  </si>
  <si>
    <r>
      <rPr>
        <sz val="12"/>
        <rFont val="宋体"/>
        <family val="0"/>
      </rPr>
      <t>内蒙古沃力丰生物科技有限公司</t>
    </r>
  </si>
  <si>
    <r>
      <rPr>
        <sz val="12"/>
        <rFont val="宋体"/>
        <family val="0"/>
      </rPr>
      <t>内蒙古庆丰元生物制剂有限公司</t>
    </r>
  </si>
  <si>
    <r>
      <rPr>
        <sz val="12"/>
        <rFont val="宋体"/>
        <family val="0"/>
      </rPr>
      <t>内蒙古草原伊峰肉业有限公司</t>
    </r>
  </si>
  <si>
    <r>
      <rPr>
        <sz val="12"/>
        <rFont val="宋体"/>
        <family val="0"/>
      </rPr>
      <t>内蒙古麦维生物科技有限公司</t>
    </r>
  </si>
  <si>
    <r>
      <rPr>
        <sz val="12"/>
        <rFont val="宋体"/>
        <family val="0"/>
      </rPr>
      <t>内蒙古中科融汇绒业发展有限公司</t>
    </r>
  </si>
  <si>
    <r>
      <rPr>
        <sz val="12"/>
        <rFont val="宋体"/>
        <family val="0"/>
      </rPr>
      <t>内蒙古德宇创新机械有限公司</t>
    </r>
  </si>
  <si>
    <r>
      <rPr>
        <sz val="12"/>
        <rFont val="宋体"/>
        <family val="0"/>
      </rPr>
      <t>内蒙古澳菲利食品股份有限公司</t>
    </r>
  </si>
  <si>
    <r>
      <rPr>
        <sz val="12"/>
        <rFont val="宋体"/>
        <family val="0"/>
      </rPr>
      <t>内蒙古百吉纳奶酒股份有限公司</t>
    </r>
  </si>
  <si>
    <r>
      <rPr>
        <sz val="12"/>
        <rFont val="宋体"/>
        <family val="0"/>
      </rPr>
      <t>杭锦后旗长盛机械公司</t>
    </r>
  </si>
  <si>
    <r>
      <rPr>
        <sz val="12"/>
        <rFont val="宋体"/>
        <family val="0"/>
      </rPr>
      <t>内蒙古杭锦后旗益民种子有限责任公司</t>
    </r>
  </si>
  <si>
    <r>
      <rPr>
        <sz val="12"/>
        <rFont val="宋体"/>
        <family val="0"/>
      </rPr>
      <t>巴彦淖尔市巨能肥业有限公司</t>
    </r>
  </si>
  <si>
    <r>
      <rPr>
        <sz val="12"/>
        <rFont val="宋体"/>
        <family val="0"/>
      </rPr>
      <t>内蒙古跃阳生物环保有限公司</t>
    </r>
  </si>
  <si>
    <r>
      <rPr>
        <sz val="12"/>
        <rFont val="宋体"/>
        <family val="0"/>
      </rPr>
      <t>内蒙古蒙鑫晨泰农业科技开发有限公司</t>
    </r>
  </si>
  <si>
    <r>
      <rPr>
        <sz val="12"/>
        <rFont val="宋体"/>
        <family val="0"/>
      </rPr>
      <t>内蒙古力能肥业生物科技有限公司</t>
    </r>
  </si>
  <si>
    <r>
      <rPr>
        <sz val="12"/>
        <rFont val="宋体"/>
        <family val="0"/>
      </rPr>
      <t>巴彦淖尔市启云食品有限公司</t>
    </r>
  </si>
  <si>
    <r>
      <rPr>
        <sz val="12"/>
        <rFont val="宋体"/>
        <family val="0"/>
      </rPr>
      <t>内蒙古富健源食品科技有限公司</t>
    </r>
  </si>
  <si>
    <r>
      <rPr>
        <sz val="12"/>
        <rFont val="宋体"/>
        <family val="0"/>
      </rPr>
      <t>内蒙古际华森普利服装皮业有限公司</t>
    </r>
  </si>
  <si>
    <r>
      <rPr>
        <sz val="12"/>
        <rFont val="宋体"/>
        <family val="0"/>
      </rPr>
      <t>内蒙古润田生物科技有限公司</t>
    </r>
  </si>
  <si>
    <r>
      <rPr>
        <sz val="12"/>
        <rFont val="宋体"/>
        <family val="0"/>
      </rPr>
      <t>内蒙古玖巨仙农生物科技发展有限公司</t>
    </r>
  </si>
  <si>
    <r>
      <rPr>
        <sz val="12"/>
        <rFont val="宋体"/>
        <family val="0"/>
      </rPr>
      <t>内蒙古绿兆源食品有限责任公司</t>
    </r>
  </si>
  <si>
    <r>
      <rPr>
        <sz val="12"/>
        <rFont val="宋体"/>
        <family val="0"/>
      </rPr>
      <t>内蒙古德源肥业有限公司</t>
    </r>
  </si>
  <si>
    <r>
      <rPr>
        <sz val="12"/>
        <rFont val="宋体"/>
        <family val="0"/>
      </rPr>
      <t>巴彦淖尔西部铜业有限公司</t>
    </r>
  </si>
  <si>
    <r>
      <rPr>
        <sz val="12"/>
        <rFont val="宋体"/>
        <family val="0"/>
      </rPr>
      <t>内蒙古杭龙生物质热电有限公司</t>
    </r>
  </si>
  <si>
    <r>
      <rPr>
        <sz val="12"/>
        <rFont val="宋体"/>
        <family val="0"/>
      </rPr>
      <t>巴彦淖尔市金炜发红壕北铁矿有限公司</t>
    </r>
  </si>
  <si>
    <r>
      <rPr>
        <sz val="12"/>
        <rFont val="宋体"/>
        <family val="0"/>
      </rPr>
      <t>内蒙古天衡制药有限公司</t>
    </r>
  </si>
  <si>
    <r>
      <rPr>
        <sz val="12"/>
        <rFont val="宋体"/>
        <family val="0"/>
      </rPr>
      <t>内蒙古鑫龙哈斯乐器有限公司</t>
    </r>
  </si>
  <si>
    <r>
      <rPr>
        <sz val="12"/>
        <rFont val="宋体"/>
        <family val="0"/>
      </rPr>
      <t>乌拉特前旗协和佳美食品有限责任公司</t>
    </r>
  </si>
  <si>
    <r>
      <rPr>
        <sz val="12"/>
        <rFont val="宋体"/>
        <family val="0"/>
      </rPr>
      <t>内蒙古朔河禾农业发展有限公司</t>
    </r>
  </si>
  <si>
    <r>
      <rPr>
        <sz val="12"/>
        <rFont val="宋体"/>
        <family val="0"/>
      </rPr>
      <t>内蒙古正田生物科技有限公司</t>
    </r>
  </si>
  <si>
    <r>
      <rPr>
        <sz val="12"/>
        <rFont val="宋体"/>
        <family val="0"/>
      </rPr>
      <t>乌拉特中旗中鼎矿业有限责任公司</t>
    </r>
  </si>
  <si>
    <r>
      <rPr>
        <sz val="12"/>
        <rFont val="宋体"/>
        <family val="0"/>
      </rPr>
      <t>内蒙古太平矿业有限公司</t>
    </r>
  </si>
  <si>
    <r>
      <rPr>
        <sz val="12"/>
        <rFont val="宋体"/>
        <family val="0"/>
      </rPr>
      <t>神华巴彦淖尔能源有限责任公司</t>
    </r>
  </si>
  <si>
    <r>
      <rPr>
        <sz val="12"/>
        <rFont val="宋体"/>
        <family val="0"/>
      </rPr>
      <t>内蒙古海明矿业有限责任公司</t>
    </r>
  </si>
  <si>
    <r>
      <rPr>
        <sz val="12"/>
        <rFont val="宋体"/>
        <family val="0"/>
      </rPr>
      <t>内蒙古王爷地生物制品有限公司</t>
    </r>
  </si>
  <si>
    <r>
      <rPr>
        <sz val="12"/>
        <rFont val="宋体"/>
        <family val="0"/>
      </rPr>
      <t>内蒙古东创农牧业机械有限责任公司</t>
    </r>
  </si>
  <si>
    <r>
      <rPr>
        <sz val="12"/>
        <rFont val="宋体"/>
        <family val="0"/>
      </rPr>
      <t>包头市</t>
    </r>
  </si>
  <si>
    <r>
      <rPr>
        <sz val="12"/>
        <rFont val="宋体"/>
        <family val="0"/>
      </rPr>
      <t>内蒙古云谷电力科技股份有限公司</t>
    </r>
  </si>
  <si>
    <r>
      <rPr>
        <sz val="12"/>
        <rFont val="宋体"/>
        <family val="0"/>
      </rPr>
      <t>中氢能源科技发展（内蒙古）有限公司</t>
    </r>
  </si>
  <si>
    <r>
      <rPr>
        <sz val="12"/>
        <rFont val="宋体"/>
        <family val="0"/>
      </rPr>
      <t>包头市金鹿油脂有限责任公司</t>
    </r>
  </si>
  <si>
    <r>
      <rPr>
        <sz val="12"/>
        <rFont val="宋体"/>
        <family val="0"/>
      </rPr>
      <t>包头申大机械制作有限公司</t>
    </r>
  </si>
  <si>
    <r>
      <rPr>
        <sz val="12"/>
        <rFont val="宋体"/>
        <family val="0"/>
      </rPr>
      <t>内蒙古特变电工能源装备有限公司</t>
    </r>
  </si>
  <si>
    <r>
      <rPr>
        <sz val="12"/>
        <rFont val="宋体"/>
        <family val="0"/>
      </rPr>
      <t>内蒙古奥原新材料有限公司</t>
    </r>
  </si>
  <si>
    <r>
      <rPr>
        <sz val="12"/>
        <rFont val="宋体"/>
        <family val="0"/>
      </rPr>
      <t>内蒙古宏盛美亚科技环保设备有限公司</t>
    </r>
  </si>
  <si>
    <r>
      <rPr>
        <sz val="12"/>
        <rFont val="宋体"/>
        <family val="0"/>
      </rPr>
      <t>包头市固阳县双亿化工有限责任公司</t>
    </r>
  </si>
  <si>
    <r>
      <rPr>
        <sz val="12"/>
        <rFont val="宋体"/>
        <family val="0"/>
      </rPr>
      <t>内蒙古浦景聚合材料科技有限公司</t>
    </r>
  </si>
  <si>
    <r>
      <rPr>
        <sz val="12"/>
        <rFont val="宋体"/>
        <family val="0"/>
      </rPr>
      <t>内蒙古卡乐思稀土环保颜料有限责任公司</t>
    </r>
  </si>
  <si>
    <r>
      <rPr>
        <sz val="12"/>
        <rFont val="宋体"/>
        <family val="0"/>
      </rPr>
      <t>包头市吉乾稀土新材料有限公司</t>
    </r>
  </si>
  <si>
    <r>
      <rPr>
        <sz val="12"/>
        <rFont val="宋体"/>
        <family val="0"/>
      </rPr>
      <t>包头盈德气体有限公司</t>
    </r>
  </si>
  <si>
    <r>
      <rPr>
        <sz val="12"/>
        <rFont val="宋体"/>
        <family val="0"/>
      </rPr>
      <t>内蒙古君诚兴业管道有限责任公司</t>
    </r>
  </si>
  <si>
    <r>
      <rPr>
        <sz val="12"/>
        <rFont val="宋体"/>
        <family val="0"/>
      </rPr>
      <t>内蒙古好德亨食品有限公司</t>
    </r>
  </si>
  <si>
    <r>
      <rPr>
        <sz val="12"/>
        <rFont val="宋体"/>
        <family val="0"/>
      </rPr>
      <t>包头三钐稀土有限公司</t>
    </r>
  </si>
  <si>
    <r>
      <rPr>
        <sz val="12"/>
        <rFont val="宋体"/>
        <family val="0"/>
      </rPr>
      <t>包头市绿能锦城环保有限责任公司</t>
    </r>
  </si>
  <si>
    <r>
      <rPr>
        <sz val="12"/>
        <rFont val="宋体"/>
        <family val="0"/>
      </rPr>
      <t>包头市杰毅兴机械制造有限公司</t>
    </r>
  </si>
  <si>
    <r>
      <rPr>
        <sz val="12"/>
        <rFont val="宋体"/>
        <family val="0"/>
      </rPr>
      <t>内蒙古普拉特交通能源有限公司</t>
    </r>
  </si>
  <si>
    <r>
      <rPr>
        <sz val="12"/>
        <rFont val="宋体"/>
        <family val="0"/>
      </rPr>
      <t>包头市安顺新型建材有限责任公司</t>
    </r>
  </si>
  <si>
    <r>
      <rPr>
        <sz val="12"/>
        <rFont val="宋体"/>
        <family val="0"/>
      </rPr>
      <t>包头市泰晟科技有限责任公司</t>
    </r>
  </si>
  <si>
    <r>
      <rPr>
        <sz val="12"/>
        <rFont val="宋体"/>
        <family val="0"/>
      </rPr>
      <t>包钢西北创业建设有限公司</t>
    </r>
  </si>
  <si>
    <r>
      <rPr>
        <sz val="12"/>
        <rFont val="宋体"/>
        <family val="0"/>
      </rPr>
      <t>包头市华商稀土合金有限公司</t>
    </r>
  </si>
  <si>
    <r>
      <rPr>
        <sz val="12"/>
        <rFont val="宋体"/>
        <family val="0"/>
      </rPr>
      <t>包钢集团冶金轧辊制造有限公司</t>
    </r>
  </si>
  <si>
    <r>
      <rPr>
        <sz val="12"/>
        <rFont val="宋体"/>
        <family val="0"/>
      </rPr>
      <t>包钢中铁轨道有限责任公司</t>
    </r>
  </si>
  <si>
    <r>
      <rPr>
        <sz val="12"/>
        <rFont val="宋体"/>
        <family val="0"/>
      </rPr>
      <t>包头市议源化工有限公司</t>
    </r>
  </si>
  <si>
    <r>
      <rPr>
        <sz val="12"/>
        <rFont val="宋体"/>
        <family val="0"/>
      </rPr>
      <t>内蒙古包钢特种钢管有限公司</t>
    </r>
  </si>
  <si>
    <r>
      <rPr>
        <sz val="12"/>
        <rFont val="宋体"/>
        <family val="0"/>
      </rPr>
      <t>内蒙古亿通重工有限公司</t>
    </r>
  </si>
  <si>
    <r>
      <rPr>
        <sz val="12"/>
        <rFont val="宋体"/>
        <family val="0"/>
      </rPr>
      <t>内蒙古朝海机电设备安装有限公司</t>
    </r>
  </si>
  <si>
    <r>
      <rPr>
        <sz val="12"/>
        <rFont val="宋体"/>
        <family val="0"/>
      </rPr>
      <t>内蒙古包钢同业金属新材料有限公司</t>
    </r>
  </si>
  <si>
    <r>
      <rPr>
        <sz val="12"/>
        <rFont val="宋体"/>
        <family val="0"/>
      </rPr>
      <t>包头市节与洁科技工程有限责任公司</t>
    </r>
  </si>
  <si>
    <r>
      <rPr>
        <sz val="12"/>
        <rFont val="宋体"/>
        <family val="0"/>
      </rPr>
      <t>内蒙古路易精普检测科技有限公司</t>
    </r>
  </si>
  <si>
    <r>
      <rPr>
        <sz val="12"/>
        <rFont val="宋体"/>
        <family val="0"/>
      </rPr>
      <t>大为材料（包头）有限公司</t>
    </r>
  </si>
  <si>
    <r>
      <rPr>
        <sz val="12"/>
        <rFont val="宋体"/>
        <family val="0"/>
      </rPr>
      <t>内蒙古一机集团北方实业有限公司</t>
    </r>
  </si>
  <si>
    <r>
      <rPr>
        <sz val="12"/>
        <rFont val="宋体"/>
        <family val="0"/>
      </rPr>
      <t>内蒙古栢特新材料科技有限公司</t>
    </r>
  </si>
  <si>
    <r>
      <rPr>
        <sz val="12"/>
        <rFont val="宋体"/>
        <family val="0"/>
      </rPr>
      <t>内蒙古朗力环保科技有限公司</t>
    </r>
  </si>
  <si>
    <r>
      <rPr>
        <sz val="12"/>
        <rFont val="宋体"/>
        <family val="0"/>
      </rPr>
      <t>包头惠民水务股份有限公司</t>
    </r>
  </si>
  <si>
    <r>
      <rPr>
        <sz val="12"/>
        <rFont val="宋体"/>
        <family val="0"/>
      </rPr>
      <t>内蒙古元泽科技有限责任公司</t>
    </r>
  </si>
  <si>
    <r>
      <rPr>
        <sz val="12"/>
        <rFont val="宋体"/>
        <family val="0"/>
      </rPr>
      <t>包头市助友科技有限公司</t>
    </r>
  </si>
  <si>
    <r>
      <rPr>
        <sz val="12"/>
        <rFont val="宋体"/>
        <family val="0"/>
      </rPr>
      <t>包头市城源检验检测有限公司</t>
    </r>
  </si>
  <si>
    <r>
      <rPr>
        <sz val="12"/>
        <rFont val="宋体"/>
        <family val="0"/>
      </rPr>
      <t>内蒙古一机集团力克橡塑制品有限公司</t>
    </r>
  </si>
  <si>
    <r>
      <rPr>
        <sz val="12"/>
        <rFont val="宋体"/>
        <family val="0"/>
      </rPr>
      <t>内蒙古飞鹿家具制造有限公司</t>
    </r>
  </si>
  <si>
    <r>
      <rPr>
        <sz val="12"/>
        <rFont val="宋体"/>
        <family val="0"/>
      </rPr>
      <t>包头市城源环保新能源技术开发有限公司</t>
    </r>
  </si>
  <si>
    <r>
      <rPr>
        <sz val="12"/>
        <rFont val="宋体"/>
        <family val="0"/>
      </rPr>
      <t>内蒙古爱美特水务有限公司</t>
    </r>
  </si>
  <si>
    <r>
      <rPr>
        <sz val="12"/>
        <rFont val="宋体"/>
        <family val="0"/>
      </rPr>
      <t>包头市锐金工业科技有限公司</t>
    </r>
  </si>
  <si>
    <r>
      <rPr>
        <sz val="12"/>
        <rFont val="宋体"/>
        <family val="0"/>
      </rPr>
      <t>内蒙古国领科技有限公司</t>
    </r>
  </si>
  <si>
    <r>
      <rPr>
        <sz val="12"/>
        <rFont val="宋体"/>
        <family val="0"/>
      </rPr>
      <t>包头市绘宇测绘服务有限责任公司</t>
    </r>
  </si>
  <si>
    <r>
      <rPr>
        <sz val="12"/>
        <rFont val="宋体"/>
        <family val="0"/>
      </rPr>
      <t>雅化集团内蒙古柯达化工有限公司</t>
    </r>
  </si>
  <si>
    <r>
      <rPr>
        <sz val="12"/>
        <rFont val="宋体"/>
        <family val="0"/>
      </rPr>
      <t>内蒙古科思通科技有限公司</t>
    </r>
  </si>
  <si>
    <r>
      <rPr>
        <sz val="12"/>
        <rFont val="宋体"/>
        <family val="0"/>
      </rPr>
      <t>包头市森都新材料有限公司</t>
    </r>
  </si>
  <si>
    <r>
      <rPr>
        <sz val="12"/>
        <rFont val="宋体"/>
        <family val="0"/>
      </rPr>
      <t>包头中科轩达新能源科技有限公司</t>
    </r>
  </si>
  <si>
    <r>
      <rPr>
        <sz val="12"/>
        <rFont val="宋体"/>
        <family val="0"/>
      </rPr>
      <t>内蒙古瑞普大地生物药业有限责任公司</t>
    </r>
  </si>
  <si>
    <r>
      <rPr>
        <sz val="12"/>
        <rFont val="宋体"/>
        <family val="0"/>
      </rPr>
      <t>润泰新能源集团有限公司</t>
    </r>
  </si>
  <si>
    <r>
      <rPr>
        <sz val="12"/>
        <rFont val="宋体"/>
        <family val="0"/>
      </rPr>
      <t>包头市浩宇博远实业有限公司</t>
    </r>
  </si>
  <si>
    <r>
      <rPr>
        <sz val="12"/>
        <rFont val="宋体"/>
        <family val="0"/>
      </rPr>
      <t>内蒙古博格农牧业开发有限责任公司</t>
    </r>
  </si>
  <si>
    <r>
      <rPr>
        <sz val="12"/>
        <rFont val="宋体"/>
        <family val="0"/>
      </rPr>
      <t>包头市蓝光齿轮有限公司</t>
    </r>
  </si>
  <si>
    <r>
      <rPr>
        <sz val="12"/>
        <rFont val="宋体"/>
        <family val="0"/>
      </rPr>
      <t>包头智信荣泰科技有限公司</t>
    </r>
  </si>
  <si>
    <r>
      <rPr>
        <sz val="12"/>
        <rFont val="宋体"/>
        <family val="0"/>
      </rPr>
      <t>包头金海稀土新材料有限公司</t>
    </r>
  </si>
  <si>
    <r>
      <rPr>
        <sz val="12"/>
        <rFont val="宋体"/>
        <family val="0"/>
      </rPr>
      <t>内蒙古北科交大机器人有限公司</t>
    </r>
  </si>
  <si>
    <r>
      <rPr>
        <sz val="12"/>
        <rFont val="宋体"/>
        <family val="0"/>
      </rPr>
      <t>包头市安德窑炉科技有限公司</t>
    </r>
  </si>
  <si>
    <r>
      <rPr>
        <sz val="12"/>
        <rFont val="宋体"/>
        <family val="0"/>
      </rPr>
      <t>包头天顺风电设备有限公司</t>
    </r>
  </si>
  <si>
    <r>
      <rPr>
        <sz val="12"/>
        <rFont val="宋体"/>
        <family val="0"/>
      </rPr>
      <t>内蒙古豪德天沐科技有限公司</t>
    </r>
  </si>
  <si>
    <r>
      <rPr>
        <sz val="12"/>
        <rFont val="宋体"/>
        <family val="0"/>
      </rPr>
      <t>金名信息技术股份有限公司</t>
    </r>
  </si>
  <si>
    <r>
      <rPr>
        <sz val="12"/>
        <rFont val="宋体"/>
        <family val="0"/>
      </rPr>
      <t>内蒙古陆海建设有限公司</t>
    </r>
  </si>
  <si>
    <r>
      <rPr>
        <sz val="12"/>
        <rFont val="宋体"/>
        <family val="0"/>
      </rPr>
      <t>内蒙古特润实业有限公司</t>
    </r>
  </si>
  <si>
    <r>
      <rPr>
        <sz val="12"/>
        <rFont val="宋体"/>
        <family val="0"/>
      </rPr>
      <t>包头市正林钢构彩板有限公司</t>
    </r>
  </si>
  <si>
    <r>
      <rPr>
        <sz val="12"/>
        <rFont val="宋体"/>
        <family val="0"/>
      </rPr>
      <t>内蒙古工装阀门有限公司</t>
    </r>
  </si>
  <si>
    <r>
      <rPr>
        <sz val="12"/>
        <rFont val="宋体"/>
        <family val="0"/>
      </rPr>
      <t>包头市开元数码有限公司</t>
    </r>
  </si>
  <si>
    <r>
      <rPr>
        <sz val="12"/>
        <rFont val="宋体"/>
        <family val="0"/>
      </rPr>
      <t>包头市明芯科技有限公司</t>
    </r>
  </si>
  <si>
    <r>
      <rPr>
        <sz val="12"/>
        <rFont val="宋体"/>
        <family val="0"/>
      </rPr>
      <t>包头威丰新材料有限公司</t>
    </r>
  </si>
  <si>
    <r>
      <rPr>
        <sz val="12"/>
        <rFont val="宋体"/>
        <family val="0"/>
      </rPr>
      <t>才匠智能（内蒙古）科技有限公司</t>
    </r>
  </si>
  <si>
    <r>
      <rPr>
        <sz val="12"/>
        <rFont val="宋体"/>
        <family val="0"/>
      </rPr>
      <t>内蒙古中科蒙稀新材料有限责任公司</t>
    </r>
  </si>
  <si>
    <r>
      <rPr>
        <sz val="12"/>
        <rFont val="宋体"/>
        <family val="0"/>
      </rPr>
      <t>内蒙古万邦智能科技有限责任公司</t>
    </r>
  </si>
  <si>
    <r>
      <rPr>
        <sz val="12"/>
        <rFont val="宋体"/>
        <family val="0"/>
      </rPr>
      <t>大地熊（包头）永磁科技有限公司</t>
    </r>
  </si>
  <si>
    <r>
      <rPr>
        <sz val="12"/>
        <rFont val="宋体"/>
        <family val="0"/>
      </rPr>
      <t>包头中科稀土再生科技有限公司</t>
    </r>
  </si>
  <si>
    <r>
      <rPr>
        <sz val="12"/>
        <rFont val="宋体"/>
        <family val="0"/>
      </rPr>
      <t>内蒙古北工重型机电设备制造有限责任公司</t>
    </r>
  </si>
  <si>
    <r>
      <rPr>
        <sz val="12"/>
        <rFont val="宋体"/>
        <family val="0"/>
      </rPr>
      <t>包头市中节能建筑能源有限公司</t>
    </r>
  </si>
  <si>
    <r>
      <rPr>
        <sz val="12"/>
        <rFont val="宋体"/>
        <family val="0"/>
      </rPr>
      <t>内蒙古瑞华智控科技发展有限公司</t>
    </r>
  </si>
  <si>
    <r>
      <rPr>
        <sz val="12"/>
        <rFont val="宋体"/>
        <family val="0"/>
      </rPr>
      <t>中恒丰新能钢构</t>
    </r>
    <r>
      <rPr>
        <sz val="12"/>
        <rFont val="Times New Roman"/>
        <family val="1"/>
      </rPr>
      <t>(</t>
    </r>
    <r>
      <rPr>
        <sz val="12"/>
        <rFont val="宋体"/>
        <family val="0"/>
      </rPr>
      <t>内蒙古</t>
    </r>
    <r>
      <rPr>
        <sz val="12"/>
        <rFont val="Times New Roman"/>
        <family val="1"/>
      </rPr>
      <t>)</t>
    </r>
    <r>
      <rPr>
        <sz val="12"/>
        <rFont val="宋体"/>
        <family val="0"/>
      </rPr>
      <t>有限公司</t>
    </r>
  </si>
  <si>
    <r>
      <rPr>
        <sz val="12"/>
        <rFont val="宋体"/>
        <family val="0"/>
      </rPr>
      <t>包头市军达管业有限公司</t>
    </r>
  </si>
  <si>
    <r>
      <rPr>
        <sz val="12"/>
        <rFont val="宋体"/>
        <family val="0"/>
      </rPr>
      <t>包头北方赛特检测科技有限责任公司</t>
    </r>
  </si>
  <si>
    <r>
      <rPr>
        <sz val="12"/>
        <rFont val="宋体"/>
        <family val="0"/>
      </rPr>
      <t>赤峰蒙天粮油有限公司</t>
    </r>
  </si>
  <si>
    <r>
      <rPr>
        <sz val="12"/>
        <rFont val="宋体"/>
        <family val="0"/>
      </rPr>
      <t>赤峰山金红岭有色矿业有限责任公司</t>
    </r>
  </si>
  <si>
    <r>
      <rPr>
        <sz val="12"/>
        <rFont val="宋体"/>
        <family val="0"/>
      </rPr>
      <t>内蒙古虹源风能科技有限公司</t>
    </r>
  </si>
  <si>
    <r>
      <rPr>
        <sz val="12"/>
        <rFont val="宋体"/>
        <family val="0"/>
      </rPr>
      <t>内蒙古食乐康食品有限公司</t>
    </r>
  </si>
  <si>
    <r>
      <rPr>
        <sz val="12"/>
        <rFont val="宋体"/>
        <family val="0"/>
      </rPr>
      <t>内蒙古梅捷新能源科技有限公司</t>
    </r>
  </si>
  <si>
    <r>
      <rPr>
        <sz val="12"/>
        <rFont val="宋体"/>
        <family val="0"/>
      </rPr>
      <t>赤峰九州通达医疗器械有限公司</t>
    </r>
  </si>
  <si>
    <r>
      <rPr>
        <sz val="12"/>
        <rFont val="宋体"/>
        <family val="0"/>
      </rPr>
      <t>内蒙古因诺生物技术有限公司</t>
    </r>
  </si>
  <si>
    <r>
      <rPr>
        <sz val="12"/>
        <rFont val="宋体"/>
        <family val="0"/>
      </rPr>
      <t>赤峰昭乌达羊绒制品有限责任公司</t>
    </r>
  </si>
  <si>
    <r>
      <rPr>
        <sz val="12"/>
        <rFont val="宋体"/>
        <family val="0"/>
      </rPr>
      <t>内蒙古岩峰农业生物科技有限公司</t>
    </r>
  </si>
  <si>
    <r>
      <rPr>
        <sz val="12"/>
        <rFont val="宋体"/>
        <family val="0"/>
      </rPr>
      <t>内蒙古普康药业有限公司</t>
    </r>
  </si>
  <si>
    <r>
      <rPr>
        <sz val="12"/>
        <rFont val="宋体"/>
        <family val="0"/>
      </rPr>
      <t>赤峰宏钢机械制造有限责任公司</t>
    </r>
  </si>
  <si>
    <r>
      <rPr>
        <sz val="12"/>
        <rFont val="宋体"/>
        <family val="0"/>
      </rPr>
      <t>赤峰市红山郡工贸有限责任公司</t>
    </r>
  </si>
  <si>
    <r>
      <rPr>
        <sz val="12"/>
        <rFont val="宋体"/>
        <family val="0"/>
      </rPr>
      <t>赤峰暖捷新型建材有限责任公司</t>
    </r>
  </si>
  <si>
    <r>
      <rPr>
        <sz val="12"/>
        <rFont val="宋体"/>
        <family val="0"/>
      </rPr>
      <t>赤峰蒙欣药业有限公司</t>
    </r>
  </si>
  <si>
    <r>
      <rPr>
        <sz val="12"/>
        <rFont val="宋体"/>
        <family val="0"/>
      </rPr>
      <t>内蒙古朗坤科技有限公司</t>
    </r>
  </si>
  <si>
    <r>
      <rPr>
        <sz val="12"/>
        <rFont val="宋体"/>
        <family val="0"/>
      </rPr>
      <t>赤峰圣伦绒毛制品有限公司</t>
    </r>
  </si>
  <si>
    <r>
      <rPr>
        <sz val="12"/>
        <rFont val="宋体"/>
        <family val="0"/>
      </rPr>
      <t>赤峰市恒祥化工有限公司</t>
    </r>
  </si>
  <si>
    <r>
      <rPr>
        <sz val="12"/>
        <rFont val="宋体"/>
        <family val="0"/>
      </rPr>
      <t>内蒙古猛马板业有限公司</t>
    </r>
  </si>
  <si>
    <r>
      <rPr>
        <sz val="12"/>
        <rFont val="宋体"/>
        <family val="0"/>
      </rPr>
      <t>内蒙古东岳金峰氟化工有限公司</t>
    </r>
  </si>
  <si>
    <r>
      <rPr>
        <sz val="12"/>
        <rFont val="宋体"/>
        <family val="0"/>
      </rPr>
      <t>赤峰金都矿业有限公司</t>
    </r>
  </si>
  <si>
    <r>
      <rPr>
        <sz val="12"/>
        <rFont val="宋体"/>
        <family val="0"/>
      </rPr>
      <t>敖汉旗禾稼沣机械制造有限公司</t>
    </r>
  </si>
  <si>
    <r>
      <rPr>
        <sz val="12"/>
        <rFont val="宋体"/>
        <family val="0"/>
      </rPr>
      <t>内蒙古久日新材料有限公司</t>
    </r>
  </si>
  <si>
    <r>
      <rPr>
        <sz val="12"/>
        <rFont val="宋体"/>
        <family val="0"/>
      </rPr>
      <t>赤峰市恒荣化工有限公司</t>
    </r>
  </si>
  <si>
    <r>
      <rPr>
        <sz val="12"/>
        <rFont val="宋体"/>
        <family val="0"/>
      </rPr>
      <t>宁城县显军机械有限公司</t>
    </r>
  </si>
  <si>
    <r>
      <rPr>
        <sz val="12"/>
        <rFont val="宋体"/>
        <family val="0"/>
      </rPr>
      <t>宁城县志永米业有限公司</t>
    </r>
  </si>
  <si>
    <r>
      <rPr>
        <sz val="12"/>
        <rFont val="宋体"/>
        <family val="0"/>
      </rPr>
      <t>内蒙古辽宇膨润土科技有限公司</t>
    </r>
  </si>
  <si>
    <r>
      <rPr>
        <sz val="12"/>
        <rFont val="宋体"/>
        <family val="0"/>
      </rPr>
      <t>内蒙古中纳节能科技有限公司</t>
    </r>
  </si>
  <si>
    <r>
      <rPr>
        <sz val="12"/>
        <rFont val="宋体"/>
        <family val="0"/>
      </rPr>
      <t>内蒙古蒙森农业科技股份有限公司</t>
    </r>
  </si>
  <si>
    <r>
      <rPr>
        <sz val="12"/>
        <rFont val="宋体"/>
        <family val="0"/>
      </rPr>
      <t>赤峰柴胡栏子黄金矿业有限公司</t>
    </r>
  </si>
  <si>
    <r>
      <rPr>
        <sz val="12"/>
        <rFont val="宋体"/>
        <family val="0"/>
      </rPr>
      <t>赤峰赛佰诺制药有限公司</t>
    </r>
  </si>
  <si>
    <r>
      <rPr>
        <sz val="12"/>
        <rFont val="宋体"/>
        <family val="0"/>
      </rPr>
      <t>内蒙古创达热管节能设备有限公司</t>
    </r>
  </si>
  <si>
    <r>
      <rPr>
        <sz val="12"/>
        <rFont val="宋体"/>
        <family val="0"/>
      </rPr>
      <t>内蒙古普力泰材料科技有限公司</t>
    </r>
  </si>
  <si>
    <r>
      <rPr>
        <sz val="12"/>
        <rFont val="宋体"/>
        <family val="0"/>
      </rPr>
      <t>内蒙古德圣隆节能科技有限公司</t>
    </r>
  </si>
  <si>
    <r>
      <rPr>
        <sz val="12"/>
        <rFont val="宋体"/>
        <family val="0"/>
      </rPr>
      <t>内蒙古雷大姐食品有限责任公司</t>
    </r>
  </si>
  <si>
    <r>
      <rPr>
        <sz val="12"/>
        <rFont val="宋体"/>
        <family val="0"/>
      </rPr>
      <t>内蒙古金沙布地恒通光电科技有限公司</t>
    </r>
  </si>
  <si>
    <r>
      <rPr>
        <sz val="12"/>
        <rFont val="宋体"/>
        <family val="0"/>
      </rPr>
      <t>内蒙古忠信再生资源科技有限责任公司</t>
    </r>
  </si>
  <si>
    <r>
      <rPr>
        <sz val="12"/>
        <rFont val="宋体"/>
        <family val="0"/>
      </rPr>
      <t>内蒙古东源环保科技股份有限公司</t>
    </r>
  </si>
  <si>
    <r>
      <rPr>
        <sz val="12"/>
        <rFont val="宋体"/>
        <family val="0"/>
      </rPr>
      <t>内蒙古蒙藏魂乳业有限公司</t>
    </r>
  </si>
  <si>
    <r>
      <rPr>
        <sz val="12"/>
        <rFont val="宋体"/>
        <family val="0"/>
      </rPr>
      <t>内蒙古万蒙电缆有限责任公司</t>
    </r>
  </si>
  <si>
    <r>
      <rPr>
        <sz val="12"/>
        <rFont val="宋体"/>
        <family val="0"/>
      </rPr>
      <t>内蒙古艺昊建设有限公司</t>
    </r>
  </si>
  <si>
    <r>
      <rPr>
        <sz val="12"/>
        <rFont val="宋体"/>
        <family val="0"/>
      </rPr>
      <t>内蒙古东胜神农化工有限责任公司</t>
    </r>
  </si>
  <si>
    <r>
      <rPr>
        <sz val="12"/>
        <rFont val="宋体"/>
        <family val="0"/>
      </rPr>
      <t>内蒙古助梦网络科技有限公司</t>
    </r>
  </si>
  <si>
    <r>
      <rPr>
        <sz val="12"/>
        <rFont val="宋体"/>
        <family val="0"/>
      </rPr>
      <t>内蒙古东升科技发展有限公司</t>
    </r>
  </si>
  <si>
    <r>
      <rPr>
        <sz val="12"/>
        <rFont val="宋体"/>
        <family val="0"/>
      </rPr>
      <t>内蒙古正坛电子科技有限责任公司</t>
    </r>
  </si>
  <si>
    <r>
      <rPr>
        <sz val="12"/>
        <rFont val="宋体"/>
        <family val="0"/>
      </rPr>
      <t>内蒙古津食垣食品有限公司</t>
    </r>
  </si>
  <si>
    <r>
      <rPr>
        <sz val="12"/>
        <rFont val="宋体"/>
        <family val="0"/>
      </rPr>
      <t>鄂尔多斯市戈壁滩电子商务有限公司</t>
    </r>
  </si>
  <si>
    <r>
      <rPr>
        <sz val="12"/>
        <rFont val="宋体"/>
        <family val="0"/>
      </rPr>
      <t>鄂尔多斯市东胜区东飞雁羊绒制品有限公司</t>
    </r>
  </si>
  <si>
    <r>
      <rPr>
        <sz val="12"/>
        <rFont val="宋体"/>
        <family val="0"/>
      </rPr>
      <t>鄂尔多斯市视达科技有限公司</t>
    </r>
  </si>
  <si>
    <r>
      <rPr>
        <sz val="12"/>
        <rFont val="宋体"/>
        <family val="0"/>
      </rPr>
      <t>鄂尔多斯市蒙健螺旋藻业有限责任公司</t>
    </r>
  </si>
  <si>
    <r>
      <rPr>
        <sz val="12"/>
        <rFont val="宋体"/>
        <family val="0"/>
      </rPr>
      <t>鄂尔多斯市蓝天白云环保材料有限责任公司</t>
    </r>
  </si>
  <si>
    <r>
      <rPr>
        <sz val="12"/>
        <rFont val="宋体"/>
        <family val="0"/>
      </rPr>
      <t>内蒙古鄂尔多斯化学工业有限公司</t>
    </r>
  </si>
  <si>
    <r>
      <rPr>
        <sz val="12"/>
        <rFont val="宋体"/>
        <family val="0"/>
      </rPr>
      <t>鄂尔多斯市双欣化学工业有限责任公司</t>
    </r>
  </si>
  <si>
    <r>
      <rPr>
        <sz val="12"/>
        <rFont val="宋体"/>
        <family val="0"/>
      </rPr>
      <t>内蒙古华泽装备制造有限公司</t>
    </r>
  </si>
  <si>
    <r>
      <rPr>
        <sz val="12"/>
        <rFont val="宋体"/>
        <family val="0"/>
      </rPr>
      <t>鄂尔多斯市新宇力藻业集团有限公司</t>
    </r>
  </si>
  <si>
    <r>
      <rPr>
        <sz val="12"/>
        <rFont val="宋体"/>
        <family val="0"/>
      </rPr>
      <t>鄂尔多斯市吉万农牧民科技信息服务有限责任公司</t>
    </r>
  </si>
  <si>
    <r>
      <rPr>
        <sz val="12"/>
        <rFont val="宋体"/>
        <family val="0"/>
      </rPr>
      <t>鄂尔多斯市尚德艾康药业有限公司</t>
    </r>
  </si>
  <si>
    <r>
      <rPr>
        <sz val="12"/>
        <rFont val="宋体"/>
        <family val="0"/>
      </rPr>
      <t>鄂尔多斯市环保投资有限公司</t>
    </r>
  </si>
  <si>
    <r>
      <rPr>
        <sz val="12"/>
        <rFont val="宋体"/>
        <family val="0"/>
      </rPr>
      <t>鄂尔多斯市辰达环保科技有限责任公司</t>
    </r>
  </si>
  <si>
    <r>
      <rPr>
        <sz val="12"/>
        <rFont val="宋体"/>
        <family val="0"/>
      </rPr>
      <t>鄂尔多斯市菩智信息咨询有限公司</t>
    </r>
  </si>
  <si>
    <r>
      <rPr>
        <sz val="12"/>
        <rFont val="宋体"/>
        <family val="0"/>
      </rPr>
      <t>内蒙古协创恒源信息科技有限责任公司</t>
    </r>
  </si>
  <si>
    <r>
      <rPr>
        <sz val="12"/>
        <rFont val="宋体"/>
        <family val="0"/>
      </rPr>
      <t>鄂尔多斯市紫荆低碳生产力促进中心有限公司</t>
    </r>
  </si>
  <si>
    <r>
      <rPr>
        <sz val="12"/>
        <rFont val="宋体"/>
        <family val="0"/>
      </rPr>
      <t>内蒙古鸿达科技有限公司</t>
    </r>
  </si>
  <si>
    <r>
      <rPr>
        <sz val="12"/>
        <rFont val="宋体"/>
        <family val="0"/>
      </rPr>
      <t>内蒙古西热智能科技有限责任公司</t>
    </r>
  </si>
  <si>
    <r>
      <rPr>
        <sz val="12"/>
        <rFont val="宋体"/>
        <family val="0"/>
      </rPr>
      <t>内蒙古中凯特种车辆制造有限公司</t>
    </r>
  </si>
  <si>
    <r>
      <rPr>
        <sz val="12"/>
        <rFont val="宋体"/>
        <family val="0"/>
      </rPr>
      <t>内蒙古伟东高投大数据科技有限公司</t>
    </r>
  </si>
  <si>
    <r>
      <rPr>
        <sz val="12"/>
        <rFont val="宋体"/>
        <family val="0"/>
      </rPr>
      <t>鄂尔多斯市安泰维尔信息科技有限公司</t>
    </r>
  </si>
  <si>
    <r>
      <rPr>
        <sz val="12"/>
        <rFont val="宋体"/>
        <family val="0"/>
      </rPr>
      <t>内蒙古光和作用新能源有限责任公司</t>
    </r>
  </si>
  <si>
    <r>
      <rPr>
        <sz val="12"/>
        <rFont val="宋体"/>
        <family val="0"/>
      </rPr>
      <t>内蒙古蓝天惠风科技有限责任公司</t>
    </r>
  </si>
  <si>
    <r>
      <rPr>
        <sz val="12"/>
        <rFont val="宋体"/>
        <family val="0"/>
      </rPr>
      <t>内蒙古亿新科技有限公司</t>
    </r>
  </si>
  <si>
    <r>
      <rPr>
        <sz val="12"/>
        <rFont val="宋体"/>
        <family val="0"/>
      </rPr>
      <t>内蒙古拓宸科技发展有限公司</t>
    </r>
  </si>
  <si>
    <r>
      <rPr>
        <sz val="12"/>
        <rFont val="宋体"/>
        <family val="0"/>
      </rPr>
      <t>内蒙古尚联科技有限公司</t>
    </r>
  </si>
  <si>
    <r>
      <rPr>
        <sz val="12"/>
        <rFont val="宋体"/>
        <family val="0"/>
      </rPr>
      <t>鄂尔多斯市高原圣果生态建设开发有限公司</t>
    </r>
  </si>
  <si>
    <r>
      <rPr>
        <sz val="12"/>
        <rFont val="宋体"/>
        <family val="0"/>
      </rPr>
      <t>鄂尔多斯市凯图科技有限公司</t>
    </r>
  </si>
  <si>
    <r>
      <rPr>
        <sz val="12"/>
        <rFont val="宋体"/>
        <family val="0"/>
      </rPr>
      <t>内蒙古智盛达能源有限公司</t>
    </r>
  </si>
  <si>
    <r>
      <rPr>
        <sz val="12"/>
        <rFont val="宋体"/>
        <family val="0"/>
      </rPr>
      <t>鄂尔多斯市晴天供应链管理有限责任公司</t>
    </r>
  </si>
  <si>
    <r>
      <rPr>
        <sz val="12"/>
        <rFont val="宋体"/>
        <family val="0"/>
      </rPr>
      <t>鄂尔多斯市油实惠网络科技有限公司</t>
    </r>
  </si>
  <si>
    <r>
      <rPr>
        <sz val="12"/>
        <rFont val="宋体"/>
        <family val="0"/>
      </rPr>
      <t>鄂尔多斯市环境监测检验有限公司</t>
    </r>
  </si>
  <si>
    <r>
      <rPr>
        <sz val="12"/>
        <rFont val="宋体"/>
        <family val="0"/>
      </rPr>
      <t>内蒙古麦酷智能车技术有限公司</t>
    </r>
  </si>
  <si>
    <r>
      <rPr>
        <sz val="12"/>
        <rFont val="宋体"/>
        <family val="0"/>
      </rPr>
      <t>鄂尔多斯市龙腾捷通科技有限公司</t>
    </r>
  </si>
  <si>
    <r>
      <rPr>
        <sz val="12"/>
        <rFont val="宋体"/>
        <family val="0"/>
      </rPr>
      <t>内蒙古元生科技有限责任公司</t>
    </r>
  </si>
  <si>
    <r>
      <rPr>
        <sz val="12"/>
        <rFont val="宋体"/>
        <family val="0"/>
      </rPr>
      <t>内蒙古奇客城信息技术有限公司</t>
    </r>
  </si>
  <si>
    <r>
      <rPr>
        <sz val="12"/>
        <rFont val="宋体"/>
        <family val="0"/>
      </rPr>
      <t>鄂尔多斯市勤惠汽车部件制造有限公司</t>
    </r>
  </si>
  <si>
    <r>
      <rPr>
        <sz val="12"/>
        <rFont val="宋体"/>
        <family val="0"/>
      </rPr>
      <t>内蒙古京润矿安科技有限公司</t>
    </r>
  </si>
  <si>
    <r>
      <rPr>
        <sz val="12"/>
        <rFont val="宋体"/>
        <family val="0"/>
      </rPr>
      <t>鄂尔多斯市恒凯电器有限公司</t>
    </r>
  </si>
  <si>
    <r>
      <rPr>
        <sz val="12"/>
        <rFont val="宋体"/>
        <family val="0"/>
      </rPr>
      <t>科领环保股份有限公司</t>
    </r>
  </si>
  <si>
    <r>
      <rPr>
        <sz val="12"/>
        <rFont val="宋体"/>
        <family val="0"/>
      </rPr>
      <t>鄂尔多斯市亿鼎生态农业开发有限公司</t>
    </r>
  </si>
  <si>
    <r>
      <rPr>
        <sz val="12"/>
        <rFont val="宋体"/>
        <family val="0"/>
      </rPr>
      <t>鄂尔多斯市昊华国泰化工有限公司</t>
    </r>
  </si>
  <si>
    <r>
      <rPr>
        <sz val="12"/>
        <rFont val="宋体"/>
        <family val="0"/>
      </rPr>
      <t>内蒙古沙棘创新应用技术研究有限公司</t>
    </r>
  </si>
  <si>
    <r>
      <rPr>
        <sz val="12"/>
        <rFont val="宋体"/>
        <family val="0"/>
      </rPr>
      <t>鄂尔多斯市城市水务有限责任公司</t>
    </r>
  </si>
  <si>
    <r>
      <rPr>
        <sz val="12"/>
        <rFont val="宋体"/>
        <family val="0"/>
      </rPr>
      <t>中网慧通网络科技有限公司</t>
    </r>
  </si>
  <si>
    <r>
      <rPr>
        <sz val="12"/>
        <rFont val="宋体"/>
        <family val="0"/>
      </rPr>
      <t>内蒙古中煤远兴能源化工有限公司</t>
    </r>
  </si>
  <si>
    <r>
      <rPr>
        <sz val="12"/>
        <rFont val="宋体"/>
        <family val="0"/>
      </rPr>
      <t>恒凯电力设备有限公司</t>
    </r>
  </si>
  <si>
    <r>
      <rPr>
        <sz val="12"/>
        <rFont val="宋体"/>
        <family val="0"/>
      </rPr>
      <t>内蒙古文德茵莱节能门窗股份有限公司</t>
    </r>
  </si>
  <si>
    <r>
      <rPr>
        <sz val="12"/>
        <rFont val="宋体"/>
        <family val="0"/>
      </rPr>
      <t>内蒙古木森水淼生态治理有限公司</t>
    </r>
  </si>
  <si>
    <r>
      <rPr>
        <sz val="12"/>
        <rFont val="宋体"/>
        <family val="0"/>
      </rPr>
      <t>雕龙网络科技内蒙古有限公司</t>
    </r>
  </si>
  <si>
    <r>
      <rPr>
        <sz val="12"/>
        <rFont val="宋体"/>
        <family val="0"/>
      </rPr>
      <t>内蒙古绿源清能科技有限公司</t>
    </r>
  </si>
  <si>
    <r>
      <rPr>
        <sz val="12"/>
        <rFont val="宋体"/>
        <family val="0"/>
      </rPr>
      <t>内蒙古自由人科技有限公司</t>
    </r>
  </si>
  <si>
    <r>
      <rPr>
        <sz val="12"/>
        <rFont val="宋体"/>
        <family val="0"/>
      </rPr>
      <t>内蒙古九行能源科技有限公司</t>
    </r>
  </si>
  <si>
    <r>
      <rPr>
        <sz val="12"/>
        <rFont val="宋体"/>
        <family val="0"/>
      </rPr>
      <t>内蒙古蓝天碧水环境科技工程有限公司</t>
    </r>
  </si>
  <si>
    <r>
      <rPr>
        <sz val="12"/>
        <rFont val="宋体"/>
        <family val="0"/>
      </rPr>
      <t>鄂尔多斯市立新实业有限公司</t>
    </r>
  </si>
  <si>
    <r>
      <rPr>
        <sz val="12"/>
        <rFont val="宋体"/>
        <family val="0"/>
      </rPr>
      <t>内蒙古铁辰智能装备有限公司</t>
    </r>
  </si>
  <si>
    <r>
      <rPr>
        <sz val="12"/>
        <rFont val="宋体"/>
        <family val="0"/>
      </rPr>
      <t>内蒙古佳汇新材料科技有限公司</t>
    </r>
  </si>
  <si>
    <r>
      <rPr>
        <sz val="12"/>
        <rFont val="宋体"/>
        <family val="0"/>
      </rPr>
      <t>内蒙古漫瀚农业科技有限公司</t>
    </r>
  </si>
  <si>
    <r>
      <rPr>
        <sz val="12"/>
        <rFont val="宋体"/>
        <family val="0"/>
      </rPr>
      <t>准格尔旗永智煤炭有限公司</t>
    </r>
  </si>
  <si>
    <r>
      <rPr>
        <sz val="12"/>
        <rFont val="宋体"/>
        <family val="0"/>
      </rPr>
      <t>内蒙古御华新科技材料有限公司</t>
    </r>
  </si>
  <si>
    <r>
      <rPr>
        <sz val="12"/>
        <rFont val="宋体"/>
        <family val="0"/>
      </rPr>
      <t>鄂尔多斯市西北能源化工有限责任公司</t>
    </r>
  </si>
  <si>
    <r>
      <rPr>
        <sz val="12"/>
        <rFont val="宋体"/>
        <family val="0"/>
      </rPr>
      <t>内蒙古大溪生物科技有限公司</t>
    </r>
  </si>
  <si>
    <r>
      <rPr>
        <sz val="12"/>
        <rFont val="宋体"/>
        <family val="0"/>
      </rPr>
      <t>内蒙古子殷科技有限公司</t>
    </r>
  </si>
  <si>
    <r>
      <rPr>
        <sz val="12"/>
        <rFont val="宋体"/>
        <family val="0"/>
      </rPr>
      <t>内蒙古物链易通科技股份有限公司</t>
    </r>
  </si>
  <si>
    <r>
      <rPr>
        <sz val="12"/>
        <rFont val="宋体"/>
        <family val="0"/>
      </rPr>
      <t>内蒙古斯隆生物技术有限公司</t>
    </r>
  </si>
  <si>
    <r>
      <rPr>
        <sz val="12"/>
        <rFont val="宋体"/>
        <family val="0"/>
      </rPr>
      <t>内蒙古沃付国际物联网有限公司</t>
    </r>
  </si>
  <si>
    <r>
      <rPr>
        <sz val="12"/>
        <rFont val="宋体"/>
        <family val="0"/>
      </rPr>
      <t>内蒙古智天然现代农场有限公司</t>
    </r>
  </si>
  <si>
    <r>
      <rPr>
        <sz val="12"/>
        <rFont val="宋体"/>
        <family val="0"/>
      </rPr>
      <t>内蒙古智信睿合科技有限公司</t>
    </r>
  </si>
  <si>
    <r>
      <rPr>
        <sz val="12"/>
        <rFont val="宋体"/>
        <family val="0"/>
      </rPr>
      <t>内蒙古蒙肽生物工程有限公司</t>
    </r>
  </si>
  <si>
    <r>
      <rPr>
        <sz val="12"/>
        <rFont val="宋体"/>
        <family val="0"/>
      </rPr>
      <t>内蒙古华蒙科创环保科技工程有限公司</t>
    </r>
  </si>
  <si>
    <r>
      <rPr>
        <sz val="12"/>
        <rFont val="宋体"/>
        <family val="0"/>
      </rPr>
      <t>内蒙古科电数据服务有限公司</t>
    </r>
  </si>
  <si>
    <r>
      <rPr>
        <sz val="12"/>
        <rFont val="宋体"/>
        <family val="0"/>
      </rPr>
      <t>内蒙古艺虹印刷包装有限公司</t>
    </r>
  </si>
  <si>
    <r>
      <rPr>
        <sz val="12"/>
        <rFont val="宋体"/>
        <family val="0"/>
      </rPr>
      <t>内蒙古久鼎食品有限公司</t>
    </r>
  </si>
  <si>
    <r>
      <rPr>
        <sz val="12"/>
        <rFont val="宋体"/>
        <family val="0"/>
      </rPr>
      <t>富友联合圣牧乳品有限公司</t>
    </r>
  </si>
  <si>
    <r>
      <rPr>
        <sz val="12"/>
        <rFont val="宋体"/>
        <family val="0"/>
      </rPr>
      <t>内蒙古汇谷科技有限公司</t>
    </r>
  </si>
  <si>
    <r>
      <rPr>
        <sz val="12"/>
        <rFont val="宋体"/>
        <family val="0"/>
      </rPr>
      <t>内蒙古生态环境大数据有限公司</t>
    </r>
  </si>
  <si>
    <r>
      <rPr>
        <sz val="12"/>
        <rFont val="宋体"/>
        <family val="0"/>
      </rPr>
      <t>内蒙古国龙科技有限责任公司</t>
    </r>
  </si>
  <si>
    <r>
      <rPr>
        <sz val="12"/>
        <rFont val="宋体"/>
        <family val="0"/>
      </rPr>
      <t>内蒙古济原环保设备安装有限责任公司</t>
    </r>
  </si>
  <si>
    <r>
      <rPr>
        <sz val="12"/>
        <rFont val="宋体"/>
        <family val="0"/>
      </rPr>
      <t>内蒙古普泽生物制品有限责任公司</t>
    </r>
  </si>
  <si>
    <r>
      <rPr>
        <sz val="12"/>
        <rFont val="宋体"/>
        <family val="0"/>
      </rPr>
      <t>呼和浩特市精德食品有限公司</t>
    </r>
  </si>
  <si>
    <r>
      <rPr>
        <sz val="12"/>
        <rFont val="宋体"/>
        <family val="0"/>
      </rPr>
      <t>西电联合电气集团股份有限公司</t>
    </r>
  </si>
  <si>
    <r>
      <rPr>
        <sz val="12"/>
        <rFont val="宋体"/>
        <family val="0"/>
      </rPr>
      <t>内蒙古大唐药业股份有限公司</t>
    </r>
  </si>
  <si>
    <r>
      <rPr>
        <sz val="12"/>
        <rFont val="宋体"/>
        <family val="0"/>
      </rPr>
      <t>呼和浩特融信新金属冶炼有限公司</t>
    </r>
  </si>
  <si>
    <r>
      <rPr>
        <sz val="12"/>
        <rFont val="宋体"/>
        <family val="0"/>
      </rPr>
      <t>内蒙古博海电子科技有限责任公司</t>
    </r>
  </si>
  <si>
    <r>
      <rPr>
        <sz val="12"/>
        <rFont val="宋体"/>
        <family val="0"/>
      </rPr>
      <t>内蒙古富特橡塑机械有限责任公司</t>
    </r>
  </si>
  <si>
    <r>
      <rPr>
        <sz val="12"/>
        <rFont val="宋体"/>
        <family val="0"/>
      </rPr>
      <t>内蒙古华清兄弟农业科技发展有限公司</t>
    </r>
  </si>
  <si>
    <r>
      <rPr>
        <sz val="12"/>
        <rFont val="宋体"/>
        <family val="0"/>
      </rPr>
      <t>内蒙古蒙清农业科技开发有限责任公司</t>
    </r>
  </si>
  <si>
    <r>
      <rPr>
        <sz val="12"/>
        <rFont val="宋体"/>
        <family val="0"/>
      </rPr>
      <t>内蒙古中和实业有限公司</t>
    </r>
  </si>
  <si>
    <r>
      <rPr>
        <sz val="12"/>
        <rFont val="宋体"/>
        <family val="0"/>
      </rPr>
      <t>内蒙古众志伟业科技有限公司</t>
    </r>
  </si>
  <si>
    <r>
      <rPr>
        <sz val="12"/>
        <rFont val="宋体"/>
        <family val="0"/>
      </rPr>
      <t>内蒙古向导信息技术有限公司</t>
    </r>
  </si>
  <si>
    <r>
      <rPr>
        <sz val="12"/>
        <rFont val="宋体"/>
        <family val="0"/>
      </rPr>
      <t>内蒙古宝立科技有限公司</t>
    </r>
  </si>
  <si>
    <r>
      <rPr>
        <sz val="12"/>
        <rFont val="宋体"/>
        <family val="0"/>
      </rPr>
      <t>内蒙古华德新技术有限公司</t>
    </r>
  </si>
  <si>
    <r>
      <rPr>
        <sz val="12"/>
        <rFont val="宋体"/>
        <family val="0"/>
      </rPr>
      <t>内蒙古呼和浩特市立信电气技术有限责任公司</t>
    </r>
  </si>
  <si>
    <r>
      <rPr>
        <sz val="12"/>
        <rFont val="宋体"/>
        <family val="0"/>
      </rPr>
      <t>内蒙古蒙证管理体系认证技术有限公司</t>
    </r>
  </si>
  <si>
    <r>
      <rPr>
        <sz val="12"/>
        <rFont val="宋体"/>
        <family val="0"/>
      </rPr>
      <t>内蒙古好快科技有限公司</t>
    </r>
  </si>
  <si>
    <r>
      <rPr>
        <sz val="12"/>
        <rFont val="宋体"/>
        <family val="0"/>
      </rPr>
      <t>内蒙古江宏信息技术有限公司</t>
    </r>
  </si>
  <si>
    <r>
      <rPr>
        <sz val="12"/>
        <rFont val="宋体"/>
        <family val="0"/>
      </rPr>
      <t>内蒙古万邦信息安全技术有限公司</t>
    </r>
  </si>
  <si>
    <r>
      <rPr>
        <sz val="12"/>
        <rFont val="宋体"/>
        <family val="0"/>
      </rPr>
      <t>内蒙古恒瑞新能源有限责任公司</t>
    </r>
  </si>
  <si>
    <r>
      <rPr>
        <sz val="12"/>
        <rFont val="宋体"/>
        <family val="0"/>
      </rPr>
      <t>呼和浩特市绿林源农业科技开发有限公司</t>
    </r>
  </si>
  <si>
    <r>
      <rPr>
        <sz val="12"/>
        <rFont val="宋体"/>
        <family val="0"/>
      </rPr>
      <t>内蒙古建筑勘察设计研究院有限责任公司</t>
    </r>
  </si>
  <si>
    <r>
      <rPr>
        <sz val="12"/>
        <rFont val="宋体"/>
        <family val="0"/>
      </rPr>
      <t>内蒙古鑫州新能源热力有限公司</t>
    </r>
  </si>
  <si>
    <r>
      <rPr>
        <sz val="12"/>
        <rFont val="宋体"/>
        <family val="0"/>
      </rPr>
      <t>内蒙古欣荣惠信息技术有限公司</t>
    </r>
  </si>
  <si>
    <r>
      <rPr>
        <sz val="12"/>
        <rFont val="宋体"/>
        <family val="0"/>
      </rPr>
      <t>内蒙古北青信息技术有限公司</t>
    </r>
  </si>
  <si>
    <r>
      <rPr>
        <sz val="12"/>
        <rFont val="宋体"/>
        <family val="0"/>
      </rPr>
      <t>内蒙古三众科技有限公司</t>
    </r>
  </si>
  <si>
    <r>
      <rPr>
        <sz val="12"/>
        <rFont val="宋体"/>
        <family val="0"/>
      </rPr>
      <t>内蒙古博禹水利工程有限责任公司</t>
    </r>
  </si>
  <si>
    <r>
      <rPr>
        <sz val="12"/>
        <rFont val="宋体"/>
        <family val="0"/>
      </rPr>
      <t>内蒙古天之风科技有限责任公司</t>
    </r>
  </si>
  <si>
    <r>
      <rPr>
        <sz val="12"/>
        <rFont val="宋体"/>
        <family val="0"/>
      </rPr>
      <t>内蒙古蒙投环境股份有限公司</t>
    </r>
  </si>
  <si>
    <r>
      <rPr>
        <sz val="12"/>
        <rFont val="宋体"/>
        <family val="0"/>
      </rPr>
      <t>内蒙古宝蓝科技有限公司</t>
    </r>
  </si>
  <si>
    <r>
      <rPr>
        <sz val="12"/>
        <rFont val="宋体"/>
        <family val="0"/>
      </rPr>
      <t>内蒙古先河环保技术有限公司</t>
    </r>
  </si>
  <si>
    <r>
      <rPr>
        <sz val="12"/>
        <rFont val="宋体"/>
        <family val="0"/>
      </rPr>
      <t>内蒙古蒙贝宠物食品有限责任公司</t>
    </r>
  </si>
  <si>
    <r>
      <rPr>
        <sz val="12"/>
        <rFont val="宋体"/>
        <family val="0"/>
      </rPr>
      <t>内蒙古环保投资在线监控有限公司</t>
    </r>
  </si>
  <si>
    <r>
      <rPr>
        <sz val="12"/>
        <rFont val="宋体"/>
        <family val="0"/>
      </rPr>
      <t>内蒙古乳业技术研究院有限责任公司</t>
    </r>
  </si>
  <si>
    <r>
      <rPr>
        <sz val="12"/>
        <rFont val="宋体"/>
        <family val="0"/>
      </rPr>
      <t>内蒙古维克生生物技术股份有限公司</t>
    </r>
  </si>
  <si>
    <r>
      <rPr>
        <sz val="12"/>
        <rFont val="宋体"/>
        <family val="0"/>
      </rPr>
      <t>内蒙古雷奥世纪防砸窗有限公司</t>
    </r>
  </si>
  <si>
    <r>
      <rPr>
        <sz val="12"/>
        <rFont val="宋体"/>
        <family val="0"/>
      </rPr>
      <t>内蒙古斯诺新材料科技有限公司</t>
    </r>
  </si>
  <si>
    <r>
      <rPr>
        <sz val="12"/>
        <rFont val="宋体"/>
        <family val="0"/>
      </rPr>
      <t>呼和浩特市蒙瓦阀业有限公司</t>
    </r>
  </si>
  <si>
    <r>
      <rPr>
        <sz val="12"/>
        <rFont val="宋体"/>
        <family val="0"/>
      </rPr>
      <t>呼和浩特嘉盛新能源有限公司</t>
    </r>
  </si>
  <si>
    <r>
      <rPr>
        <sz val="12"/>
        <rFont val="宋体"/>
        <family val="0"/>
      </rPr>
      <t>内蒙古华富饲料有限责任公司</t>
    </r>
  </si>
  <si>
    <r>
      <rPr>
        <sz val="12"/>
        <rFont val="宋体"/>
        <family val="0"/>
      </rPr>
      <t>内蒙古和利信息技术有限公司</t>
    </r>
  </si>
  <si>
    <r>
      <rPr>
        <sz val="12"/>
        <rFont val="宋体"/>
        <family val="0"/>
      </rPr>
      <t>内蒙古天巨鑫能源技术有限公司</t>
    </r>
  </si>
  <si>
    <r>
      <rPr>
        <sz val="12"/>
        <rFont val="宋体"/>
        <family val="0"/>
      </rPr>
      <t>内蒙古航天金峡化工有限责任公司</t>
    </r>
    <r>
      <rPr>
        <sz val="12"/>
        <rFont val="Times New Roman"/>
        <family val="1"/>
      </rPr>
      <t xml:space="preserve">  </t>
    </r>
  </si>
  <si>
    <r>
      <rPr>
        <sz val="12"/>
        <rFont val="宋体"/>
        <family val="0"/>
      </rPr>
      <t>内蒙古向辉玻璃有限公司</t>
    </r>
  </si>
  <si>
    <r>
      <rPr>
        <sz val="12"/>
        <rFont val="宋体"/>
        <family val="0"/>
      </rPr>
      <t>呼和浩特市君子兰塑胶有限责任公司</t>
    </r>
  </si>
  <si>
    <r>
      <rPr>
        <sz val="12"/>
        <rFont val="宋体"/>
        <family val="0"/>
      </rPr>
      <t>内蒙古鑫源盛钢结构彩钢工程有限公司</t>
    </r>
  </si>
  <si>
    <r>
      <rPr>
        <sz val="12"/>
        <rFont val="宋体"/>
        <family val="0"/>
      </rPr>
      <t>内蒙古金河环保科技有限公司</t>
    </r>
  </si>
  <si>
    <r>
      <rPr>
        <sz val="12"/>
        <rFont val="宋体"/>
        <family val="0"/>
      </rPr>
      <t>内蒙古常盛制药有限公司</t>
    </r>
  </si>
  <si>
    <r>
      <rPr>
        <sz val="12"/>
        <rFont val="宋体"/>
        <family val="0"/>
      </rPr>
      <t>建隆生物科技股份有限公司</t>
    </r>
  </si>
  <si>
    <r>
      <rPr>
        <sz val="12"/>
        <rFont val="宋体"/>
        <family val="0"/>
      </rPr>
      <t>内蒙古宏昌机械制造有限公司</t>
    </r>
  </si>
  <si>
    <r>
      <rPr>
        <sz val="12"/>
        <rFont val="宋体"/>
        <family val="0"/>
      </rPr>
      <t>呼和浩特市德源肥业有限公司</t>
    </r>
  </si>
  <si>
    <r>
      <rPr>
        <sz val="12"/>
        <rFont val="宋体"/>
        <family val="0"/>
      </rPr>
      <t>内蒙古拜克生物有限公司</t>
    </r>
  </si>
  <si>
    <r>
      <rPr>
        <sz val="12"/>
        <rFont val="宋体"/>
        <family val="0"/>
      </rPr>
      <t>内蒙古燕谷坊全谷物产业发展有限责任公司</t>
    </r>
  </si>
  <si>
    <r>
      <rPr>
        <sz val="12"/>
        <rFont val="宋体"/>
        <family val="0"/>
      </rPr>
      <t>内蒙古全亿新型建材有限公司</t>
    </r>
  </si>
  <si>
    <r>
      <rPr>
        <sz val="12"/>
        <rFont val="宋体"/>
        <family val="0"/>
      </rPr>
      <t>内蒙古富源新纪检测有限责任公司</t>
    </r>
  </si>
  <si>
    <r>
      <rPr>
        <sz val="12"/>
        <rFont val="宋体"/>
        <family val="0"/>
      </rPr>
      <t>华讯高科股份有限公司</t>
    </r>
  </si>
  <si>
    <r>
      <rPr>
        <sz val="12"/>
        <rFont val="宋体"/>
        <family val="0"/>
      </rPr>
      <t>内蒙古方向图科技有限公司</t>
    </r>
  </si>
  <si>
    <r>
      <rPr>
        <sz val="12"/>
        <rFont val="宋体"/>
        <family val="0"/>
      </rPr>
      <t>内蒙古华测电力科技有限公司</t>
    </r>
  </si>
  <si>
    <r>
      <rPr>
        <sz val="12"/>
        <rFont val="宋体"/>
        <family val="0"/>
      </rPr>
      <t>内蒙古维泰网络技术有限责任公司</t>
    </r>
    <r>
      <rPr>
        <sz val="12"/>
        <rFont val="Times New Roman"/>
        <family val="1"/>
      </rPr>
      <t xml:space="preserve"> </t>
    </r>
  </si>
  <si>
    <r>
      <rPr>
        <sz val="12"/>
        <rFont val="宋体"/>
        <family val="0"/>
      </rPr>
      <t>内蒙古怀峰科技股份有限公司</t>
    </r>
  </si>
  <si>
    <r>
      <rPr>
        <sz val="12"/>
        <rFont val="宋体"/>
        <family val="0"/>
      </rPr>
      <t>内蒙古沃达新能源科技有限公司</t>
    </r>
  </si>
  <si>
    <r>
      <rPr>
        <sz val="12"/>
        <rFont val="宋体"/>
        <family val="0"/>
      </rPr>
      <t>内蒙古格日勒皮艺文化产业发展有限公司</t>
    </r>
  </si>
  <si>
    <r>
      <rPr>
        <sz val="12"/>
        <rFont val="宋体"/>
        <family val="0"/>
      </rPr>
      <t>内蒙古爱森检测技术有限公司</t>
    </r>
  </si>
  <si>
    <r>
      <rPr>
        <sz val="12"/>
        <rFont val="宋体"/>
        <family val="0"/>
      </rPr>
      <t>内蒙古国风网络技术有限公司</t>
    </r>
  </si>
  <si>
    <r>
      <rPr>
        <sz val="12"/>
        <rFont val="宋体"/>
        <family val="0"/>
      </rPr>
      <t>内蒙古硕达智水生态科技有限公司</t>
    </r>
  </si>
  <si>
    <r>
      <rPr>
        <sz val="12"/>
        <rFont val="宋体"/>
        <family val="0"/>
      </rPr>
      <t>内蒙古亿丰项目管理有限公司</t>
    </r>
  </si>
  <si>
    <r>
      <rPr>
        <sz val="12"/>
        <rFont val="宋体"/>
        <family val="0"/>
      </rPr>
      <t>内蒙古金声安全技术有限责任公司</t>
    </r>
    <r>
      <rPr>
        <sz val="12"/>
        <rFont val="Times New Roman"/>
        <family val="1"/>
      </rPr>
      <t xml:space="preserve"> </t>
    </r>
  </si>
  <si>
    <r>
      <rPr>
        <sz val="12"/>
        <rFont val="宋体"/>
        <family val="0"/>
      </rPr>
      <t>内蒙古爱分类环保科技有限公司</t>
    </r>
  </si>
  <si>
    <r>
      <rPr>
        <sz val="12"/>
        <rFont val="宋体"/>
        <family val="0"/>
      </rPr>
      <t>内蒙古宇山电子科技有限责任公司</t>
    </r>
  </si>
  <si>
    <r>
      <rPr>
        <sz val="12"/>
        <rFont val="宋体"/>
        <family val="0"/>
      </rPr>
      <t>华动泰越科技有限责任公司</t>
    </r>
  </si>
  <si>
    <r>
      <rPr>
        <sz val="12"/>
        <rFont val="宋体"/>
        <family val="0"/>
      </rPr>
      <t>内蒙古网智科技服务有限责任公司</t>
    </r>
  </si>
  <si>
    <r>
      <rPr>
        <sz val="12"/>
        <rFont val="宋体"/>
        <family val="0"/>
      </rPr>
      <t>内蒙古云旷信息技术有限公司</t>
    </r>
    <r>
      <rPr>
        <sz val="12"/>
        <rFont val="Times New Roman"/>
        <family val="1"/>
      </rPr>
      <t xml:space="preserve">   </t>
    </r>
  </si>
  <si>
    <r>
      <rPr>
        <sz val="12"/>
        <rFont val="宋体"/>
        <family val="0"/>
      </rPr>
      <t>内蒙古凯越工程咨询有限公司</t>
    </r>
  </si>
  <si>
    <r>
      <rPr>
        <sz val="12"/>
        <rFont val="宋体"/>
        <family val="0"/>
      </rPr>
      <t>内蒙古达智能源科技有限公司</t>
    </r>
  </si>
  <si>
    <r>
      <rPr>
        <sz val="12"/>
        <rFont val="宋体"/>
        <family val="0"/>
      </rPr>
      <t>呼和浩特市草原绿野生物工程材料有限公司</t>
    </r>
  </si>
  <si>
    <r>
      <rPr>
        <sz val="12"/>
        <rFont val="宋体"/>
        <family val="0"/>
      </rPr>
      <t>呼伦贝尔</t>
    </r>
  </si>
  <si>
    <r>
      <rPr>
        <sz val="12"/>
        <rFont val="宋体"/>
        <family val="0"/>
      </rPr>
      <t>内蒙古野田铁牛农业装备有限公司</t>
    </r>
  </si>
  <si>
    <r>
      <rPr>
        <sz val="12"/>
        <rFont val="宋体"/>
        <family val="0"/>
      </rPr>
      <t>根河市根林木业有限责任公司</t>
    </r>
  </si>
  <si>
    <r>
      <rPr>
        <sz val="12"/>
        <rFont val="宋体"/>
        <family val="0"/>
      </rPr>
      <t>根河光明热电有限责任公司</t>
    </r>
  </si>
  <si>
    <r>
      <rPr>
        <sz val="12"/>
        <rFont val="宋体"/>
        <family val="0"/>
      </rPr>
      <t>内蒙古赤那网络科技有限公司</t>
    </r>
  </si>
  <si>
    <r>
      <rPr>
        <sz val="12"/>
        <rFont val="宋体"/>
        <family val="0"/>
      </rPr>
      <t>内蒙古牧丰禾盛生态科技有限公司</t>
    </r>
  </si>
  <si>
    <r>
      <rPr>
        <sz val="12"/>
        <rFont val="宋体"/>
        <family val="0"/>
      </rPr>
      <t>内蒙古易德通网络科技有限公司</t>
    </r>
  </si>
  <si>
    <r>
      <rPr>
        <sz val="12"/>
        <rFont val="宋体"/>
        <family val="0"/>
      </rPr>
      <t>鄂伦春自治旗欣丰农机有限责任公司</t>
    </r>
  </si>
  <si>
    <r>
      <rPr>
        <sz val="12"/>
        <rFont val="宋体"/>
        <family val="0"/>
      </rPr>
      <t>呼伦贝尔市膳食缘健康特医食品有限公司</t>
    </r>
  </si>
  <si>
    <r>
      <rPr>
        <sz val="12"/>
        <rFont val="宋体"/>
        <family val="0"/>
      </rPr>
      <t>呼伦贝尔市长征饮品有限责任公司</t>
    </r>
  </si>
  <si>
    <r>
      <rPr>
        <sz val="12"/>
        <rFont val="宋体"/>
        <family val="0"/>
      </rPr>
      <t>扎兰屯同德木业有限责任公司</t>
    </r>
  </si>
  <si>
    <r>
      <rPr>
        <sz val="12"/>
        <rFont val="宋体"/>
        <family val="0"/>
      </rPr>
      <t>满洲里市</t>
    </r>
  </si>
  <si>
    <r>
      <rPr>
        <sz val="12"/>
        <rFont val="宋体"/>
        <family val="0"/>
      </rPr>
      <t>满洲里市食品加工有限公司</t>
    </r>
  </si>
  <si>
    <r>
      <rPr>
        <sz val="12"/>
        <rFont val="宋体"/>
        <family val="0"/>
      </rPr>
      <t>通辽长川制靴有限公司</t>
    </r>
  </si>
  <si>
    <r>
      <rPr>
        <sz val="12"/>
        <rFont val="宋体"/>
        <family val="0"/>
      </rPr>
      <t>通辽市创元软件开发有限公司</t>
    </r>
  </si>
  <si>
    <r>
      <rPr>
        <sz val="12"/>
        <rFont val="宋体"/>
        <family val="0"/>
      </rPr>
      <t>通辽市圣达生物工程有限公司</t>
    </r>
  </si>
  <si>
    <r>
      <rPr>
        <sz val="12"/>
        <rFont val="宋体"/>
        <family val="0"/>
      </rPr>
      <t>内蒙古通四方农业科技有限公司</t>
    </r>
  </si>
  <si>
    <r>
      <rPr>
        <sz val="12"/>
        <rFont val="宋体"/>
        <family val="0"/>
      </rPr>
      <t>通辽市海邻生物科技有限公司</t>
    </r>
  </si>
  <si>
    <r>
      <rPr>
        <sz val="12"/>
        <rFont val="宋体"/>
        <family val="0"/>
      </rPr>
      <t>通辽德胜生物科技有限公司</t>
    </r>
  </si>
  <si>
    <r>
      <rPr>
        <sz val="12"/>
        <rFont val="宋体"/>
        <family val="0"/>
      </rPr>
      <t>内蒙古华瑞电力科技开发有限公司</t>
    </r>
  </si>
  <si>
    <r>
      <rPr>
        <sz val="12"/>
        <rFont val="宋体"/>
        <family val="0"/>
      </rPr>
      <t>内蒙古白音杭盖食品有限公司</t>
    </r>
  </si>
  <si>
    <r>
      <rPr>
        <sz val="12"/>
        <rFont val="宋体"/>
        <family val="0"/>
      </rPr>
      <t>内蒙古老哈河粮油工业有限责任公司</t>
    </r>
  </si>
  <si>
    <r>
      <rPr>
        <sz val="12"/>
        <rFont val="宋体"/>
        <family val="0"/>
      </rPr>
      <t>奈曼旗忠義砂产业有限公司</t>
    </r>
  </si>
  <si>
    <r>
      <rPr>
        <sz val="12"/>
        <rFont val="宋体"/>
        <family val="0"/>
      </rPr>
      <t>内蒙古国科信达环保科技有限公司</t>
    </r>
  </si>
  <si>
    <r>
      <rPr>
        <sz val="12"/>
        <rFont val="宋体"/>
        <family val="0"/>
      </rPr>
      <t>内蒙古清泉生物科技有限公司</t>
    </r>
  </si>
  <si>
    <r>
      <rPr>
        <sz val="12"/>
        <rFont val="宋体"/>
        <family val="0"/>
      </rPr>
      <t>通辽市</t>
    </r>
    <r>
      <rPr>
        <sz val="12"/>
        <rFont val="Times New Roman"/>
        <family val="1"/>
      </rPr>
      <t xml:space="preserve"> </t>
    </r>
  </si>
  <si>
    <r>
      <rPr>
        <sz val="12"/>
        <rFont val="宋体"/>
        <family val="0"/>
      </rPr>
      <t>内蒙古旭一科技工程有限公司</t>
    </r>
  </si>
  <si>
    <r>
      <rPr>
        <sz val="12"/>
        <rFont val="宋体"/>
        <family val="0"/>
      </rPr>
      <t>霍林郭勒海利机电设备维修有限公司</t>
    </r>
  </si>
  <si>
    <r>
      <rPr>
        <sz val="12"/>
        <rFont val="宋体"/>
        <family val="0"/>
      </rPr>
      <t>内蒙古金辉粉体科技有限公司</t>
    </r>
  </si>
  <si>
    <r>
      <rPr>
        <sz val="12"/>
        <rFont val="宋体"/>
        <family val="0"/>
      </rPr>
      <t>内蒙古匠艺科技有限责任公司</t>
    </r>
  </si>
  <si>
    <r>
      <rPr>
        <sz val="12"/>
        <rFont val="宋体"/>
        <family val="0"/>
      </rPr>
      <t>内蒙古赛思普科技有限公司</t>
    </r>
  </si>
  <si>
    <r>
      <rPr>
        <sz val="12"/>
        <rFont val="宋体"/>
        <family val="0"/>
      </rPr>
      <t>内蒙古忠毅电仪自动化有限公司</t>
    </r>
  </si>
  <si>
    <r>
      <rPr>
        <sz val="12"/>
        <rFont val="宋体"/>
        <family val="0"/>
      </rPr>
      <t>乌海市信仰电子科技有限公司</t>
    </r>
  </si>
  <si>
    <r>
      <rPr>
        <sz val="12"/>
        <rFont val="宋体"/>
        <family val="0"/>
      </rPr>
      <t>国能乌海能源信息技术有限公司</t>
    </r>
  </si>
  <si>
    <r>
      <rPr>
        <sz val="12"/>
        <rFont val="宋体"/>
        <family val="0"/>
      </rPr>
      <t>内蒙古吉奥尼葡萄酒业有限责任公司</t>
    </r>
  </si>
  <si>
    <r>
      <rPr>
        <sz val="12"/>
        <rFont val="宋体"/>
        <family val="0"/>
      </rPr>
      <t>中欣合创（内蒙古）科技发展有限公司</t>
    </r>
  </si>
  <si>
    <r>
      <rPr>
        <sz val="12"/>
        <rFont val="宋体"/>
        <family val="0"/>
      </rPr>
      <t>内蒙古飞狮互联网服务有限公司</t>
    </r>
  </si>
  <si>
    <r>
      <rPr>
        <sz val="12"/>
        <rFont val="宋体"/>
        <family val="0"/>
      </rPr>
      <t>煤哆哆</t>
    </r>
    <r>
      <rPr>
        <sz val="12"/>
        <rFont val="Times New Roman"/>
        <family val="1"/>
      </rPr>
      <t>(</t>
    </r>
    <r>
      <rPr>
        <sz val="12"/>
        <rFont val="宋体"/>
        <family val="0"/>
      </rPr>
      <t>内蒙古</t>
    </r>
    <r>
      <rPr>
        <sz val="12"/>
        <rFont val="Times New Roman"/>
        <family val="1"/>
      </rPr>
      <t>)</t>
    </r>
    <r>
      <rPr>
        <sz val="12"/>
        <rFont val="宋体"/>
        <family val="0"/>
      </rPr>
      <t>煤炭物流有限公司</t>
    </r>
  </si>
  <si>
    <r>
      <rPr>
        <sz val="12"/>
        <rFont val="宋体"/>
        <family val="0"/>
      </rPr>
      <t>内蒙古雷石环保科技有限公司</t>
    </r>
  </si>
  <si>
    <r>
      <rPr>
        <sz val="12"/>
        <rFont val="宋体"/>
        <family val="0"/>
      </rPr>
      <t>内蒙古天宇达生物科技有限公司</t>
    </r>
  </si>
  <si>
    <r>
      <rPr>
        <sz val="12"/>
        <rFont val="宋体"/>
        <family val="0"/>
      </rPr>
      <t>内蒙古金益新材料有限责任公司</t>
    </r>
  </si>
  <si>
    <r>
      <rPr>
        <sz val="12"/>
        <rFont val="宋体"/>
        <family val="0"/>
      </rPr>
      <t>内蒙古丰辉新材料科技有限公司</t>
    </r>
  </si>
  <si>
    <r>
      <rPr>
        <sz val="12"/>
        <rFont val="宋体"/>
        <family val="0"/>
      </rPr>
      <t>内蒙古科德化工有限公司</t>
    </r>
  </si>
  <si>
    <r>
      <rPr>
        <sz val="12"/>
        <rFont val="宋体"/>
        <family val="0"/>
      </rPr>
      <t>内蒙古同佳技术发展有限公司</t>
    </r>
  </si>
  <si>
    <r>
      <rPr>
        <sz val="12"/>
        <rFont val="宋体"/>
        <family val="0"/>
      </rPr>
      <t>察右前旗裕兴炭素有限责任公司</t>
    </r>
  </si>
  <si>
    <r>
      <rPr>
        <sz val="12"/>
        <rFont val="宋体"/>
        <family val="0"/>
      </rPr>
      <t>察右前旗腾飞铁合金有限责任公司</t>
    </r>
  </si>
  <si>
    <r>
      <rPr>
        <sz val="12"/>
        <rFont val="宋体"/>
        <family val="0"/>
      </rPr>
      <t>察右前旗永安恒大特种合金有限责任公司</t>
    </r>
  </si>
  <si>
    <r>
      <rPr>
        <sz val="12"/>
        <rFont val="宋体"/>
        <family val="0"/>
      </rPr>
      <t>察右前旗同福建材有限责任公司</t>
    </r>
  </si>
  <si>
    <r>
      <rPr>
        <sz val="12"/>
        <rFont val="宋体"/>
        <family val="0"/>
      </rPr>
      <t>内蒙古新创冶金有限公司</t>
    </r>
  </si>
  <si>
    <r>
      <rPr>
        <sz val="12"/>
        <rFont val="宋体"/>
        <family val="0"/>
      </rPr>
      <t>内蒙古阴山优麦食品有限公司</t>
    </r>
  </si>
  <si>
    <r>
      <rPr>
        <sz val="12"/>
        <rFont val="宋体"/>
        <family val="0"/>
      </rPr>
      <t>察右中旗柯达化工有限责任公司</t>
    </r>
  </si>
  <si>
    <r>
      <rPr>
        <sz val="12"/>
        <rFont val="宋体"/>
        <family val="0"/>
      </rPr>
      <t>内蒙古牧星人新材料科技有限公司</t>
    </r>
  </si>
  <si>
    <r>
      <rPr>
        <sz val="12"/>
        <rFont val="宋体"/>
        <family val="0"/>
      </rPr>
      <t>内蒙古三爱富万豪氟化工有限公司</t>
    </r>
  </si>
  <si>
    <r>
      <rPr>
        <sz val="12"/>
        <rFont val="宋体"/>
        <family val="0"/>
      </rPr>
      <t>内蒙古骅扬高新材料科技有限公司</t>
    </r>
  </si>
  <si>
    <r>
      <rPr>
        <sz val="12"/>
        <rFont val="宋体"/>
        <family val="0"/>
      </rPr>
      <t>内蒙古景蕾实业有限公司</t>
    </r>
  </si>
  <si>
    <r>
      <rPr>
        <sz val="12"/>
        <rFont val="宋体"/>
        <family val="0"/>
      </rPr>
      <t>内蒙古普泽新材料科技有限公司</t>
    </r>
  </si>
  <si>
    <r>
      <rPr>
        <sz val="12"/>
        <rFont val="宋体"/>
        <family val="0"/>
      </rPr>
      <t>丰镇市华兴化工有限公司</t>
    </r>
  </si>
  <si>
    <r>
      <rPr>
        <sz val="12"/>
        <rFont val="宋体"/>
        <family val="0"/>
      </rPr>
      <t>内蒙古瑞濠新材料科技有限公司</t>
    </r>
  </si>
  <si>
    <r>
      <rPr>
        <sz val="12"/>
        <rFont val="宋体"/>
        <family val="0"/>
      </rPr>
      <t>丰镇市海鹏食品股份有限公司</t>
    </r>
  </si>
  <si>
    <r>
      <rPr>
        <sz val="12"/>
        <rFont val="宋体"/>
        <family val="0"/>
      </rPr>
      <t>内蒙古普源铁合金有限责任公司</t>
    </r>
  </si>
  <si>
    <r>
      <rPr>
        <sz val="12"/>
        <rFont val="宋体"/>
        <family val="0"/>
      </rPr>
      <t>丰镇市新众铁合金有限公司</t>
    </r>
  </si>
  <si>
    <r>
      <rPr>
        <sz val="12"/>
        <rFont val="宋体"/>
        <family val="0"/>
      </rPr>
      <t>内蒙古华宸再生资源科技有限公司</t>
    </r>
  </si>
  <si>
    <r>
      <rPr>
        <sz val="12"/>
        <rFont val="宋体"/>
        <family val="0"/>
      </rPr>
      <t>内蒙古新科驼绒制品技术开发有限公司</t>
    </r>
  </si>
  <si>
    <r>
      <rPr>
        <sz val="12"/>
        <rFont val="宋体"/>
        <family val="0"/>
      </rPr>
      <t>内蒙古日升智博冶金有限责任公司</t>
    </r>
  </si>
  <si>
    <r>
      <rPr>
        <sz val="12"/>
        <rFont val="宋体"/>
        <family val="0"/>
      </rPr>
      <t>内蒙古中云盛源科技发展集团有限公司</t>
    </r>
  </si>
  <si>
    <r>
      <rPr>
        <sz val="12"/>
        <rFont val="宋体"/>
        <family val="0"/>
      </rPr>
      <t>内蒙古乾峰新型建材有限公司</t>
    </r>
  </si>
  <si>
    <r>
      <rPr>
        <sz val="12"/>
        <rFont val="宋体"/>
        <family val="0"/>
      </rPr>
      <t>内蒙古中弘紫晶科技有限责任公司</t>
    </r>
  </si>
  <si>
    <r>
      <rPr>
        <sz val="12"/>
        <rFont val="宋体"/>
        <family val="0"/>
      </rPr>
      <t>内蒙古北方同创新能源科技有限公司</t>
    </r>
  </si>
  <si>
    <r>
      <rPr>
        <sz val="12"/>
        <rFont val="宋体"/>
        <family val="0"/>
      </rPr>
      <t>凉城县世纪粮行有限公司</t>
    </r>
  </si>
  <si>
    <r>
      <rPr>
        <sz val="12"/>
        <rFont val="宋体"/>
        <family val="0"/>
      </rPr>
      <t>内蒙古绿循环农牧业股份有限公司</t>
    </r>
  </si>
  <si>
    <r>
      <rPr>
        <sz val="12"/>
        <rFont val="宋体"/>
        <family val="0"/>
      </rPr>
      <t>四子王旗景欣农业股份有限公司</t>
    </r>
  </si>
  <si>
    <r>
      <rPr>
        <sz val="12"/>
        <rFont val="宋体"/>
        <family val="0"/>
      </rPr>
      <t>乌兰察布市荣泰化工有限责任公司</t>
    </r>
  </si>
  <si>
    <r>
      <rPr>
        <sz val="12"/>
        <rFont val="宋体"/>
        <family val="0"/>
      </rPr>
      <t>内蒙古清蒙石墨烯科技有限公司</t>
    </r>
  </si>
  <si>
    <r>
      <rPr>
        <sz val="12"/>
        <rFont val="宋体"/>
        <family val="0"/>
      </rPr>
      <t>兴和县明兴农牧业开发有限公司</t>
    </r>
  </si>
  <si>
    <r>
      <rPr>
        <sz val="12"/>
        <rFont val="宋体"/>
        <family val="0"/>
      </rPr>
      <t>兴和县鑫源碳素有限公司</t>
    </r>
  </si>
  <si>
    <r>
      <rPr>
        <sz val="12"/>
        <rFont val="宋体"/>
        <family val="0"/>
      </rPr>
      <t>内蒙古蒙兴粘土科技有限公司</t>
    </r>
  </si>
  <si>
    <r>
      <rPr>
        <sz val="12"/>
        <rFont val="宋体"/>
        <family val="0"/>
      </rPr>
      <t>阿巴嘎旗金地矿业有限责任公司</t>
    </r>
  </si>
  <si>
    <r>
      <rPr>
        <sz val="12"/>
        <rFont val="宋体"/>
        <family val="0"/>
      </rPr>
      <t>阿巴嘎旗额尔敦食品有限公司</t>
    </r>
  </si>
  <si>
    <r>
      <rPr>
        <sz val="12"/>
        <rFont val="宋体"/>
        <family val="0"/>
      </rPr>
      <t>内蒙古羊德吉农牧业科技发展有限公司</t>
    </r>
  </si>
  <si>
    <r>
      <rPr>
        <sz val="12"/>
        <rFont val="宋体"/>
        <family val="0"/>
      </rPr>
      <t>苏尼特右旗赛汉新型墙体材料有限公司</t>
    </r>
  </si>
  <si>
    <r>
      <rPr>
        <sz val="12"/>
        <rFont val="宋体"/>
        <family val="0"/>
      </rPr>
      <t>内蒙古唐合科技有限公司</t>
    </r>
  </si>
  <si>
    <r>
      <rPr>
        <sz val="12"/>
        <rFont val="宋体"/>
        <family val="0"/>
      </rPr>
      <t>内蒙古自治区布林泉酒业有限公司</t>
    </r>
  </si>
  <si>
    <r>
      <rPr>
        <sz val="12"/>
        <rFont val="宋体"/>
        <family val="0"/>
      </rPr>
      <t>西乌珠穆沁旗昊鑫生物质环保颗粒加工有限公司</t>
    </r>
  </si>
  <si>
    <r>
      <rPr>
        <sz val="12"/>
        <rFont val="宋体"/>
        <family val="0"/>
      </rPr>
      <t>内蒙古玉龙矿业股份有限公司</t>
    </r>
  </si>
  <si>
    <r>
      <rPr>
        <sz val="12"/>
        <rFont val="宋体"/>
        <family val="0"/>
      </rPr>
      <t>锡林浩特市牧乡源奶食品有限公司</t>
    </r>
  </si>
  <si>
    <r>
      <rPr>
        <sz val="12"/>
        <rFont val="宋体"/>
        <family val="0"/>
      </rPr>
      <t>内蒙古智慧兴牧物联技术有限公司</t>
    </r>
  </si>
  <si>
    <r>
      <rPr>
        <sz val="12"/>
        <rFont val="宋体"/>
        <family val="0"/>
      </rPr>
      <t>内蒙古金原农牧科技有限公司</t>
    </r>
  </si>
  <si>
    <r>
      <rPr>
        <sz val="12"/>
        <rFont val="宋体"/>
        <family val="0"/>
      </rPr>
      <t>锡林浩特市棒棒牛食品有限责任公司</t>
    </r>
  </si>
  <si>
    <r>
      <rPr>
        <sz val="12"/>
        <rFont val="宋体"/>
        <family val="0"/>
      </rPr>
      <t>内蒙古上都发电有限责任公司</t>
    </r>
  </si>
  <si>
    <r>
      <rPr>
        <sz val="12"/>
        <rFont val="宋体"/>
        <family val="0"/>
      </rPr>
      <t>兴安盟</t>
    </r>
  </si>
  <si>
    <r>
      <rPr>
        <sz val="12"/>
        <rFont val="宋体"/>
        <family val="0"/>
      </rPr>
      <t>扎赉特旗凤羊水稻育秧托盘有限公司</t>
    </r>
  </si>
  <si>
    <r>
      <rPr>
        <sz val="12"/>
        <rFont val="宋体"/>
        <family val="0"/>
      </rPr>
      <t>科尔沁右翼前旗兴盛宏农机具制造有限公司</t>
    </r>
  </si>
  <si>
    <r>
      <rPr>
        <sz val="12"/>
        <rFont val="宋体"/>
        <family val="0"/>
      </rPr>
      <t>内蒙古优唯泽信息技术有限公司</t>
    </r>
  </si>
  <si>
    <r>
      <rPr>
        <sz val="12"/>
        <rFont val="宋体"/>
        <family val="0"/>
      </rPr>
      <t>兴安盟宏晨新型节能建材有限公司</t>
    </r>
  </si>
  <si>
    <r>
      <rPr>
        <sz val="12"/>
        <rFont val="宋体"/>
        <family val="0"/>
      </rPr>
      <t>科尔沁右翼前旗华诚农机制造有限责任公司</t>
    </r>
  </si>
  <si>
    <r>
      <rPr>
        <sz val="12"/>
        <rFont val="宋体"/>
        <family val="0"/>
      </rPr>
      <t>内蒙古希沐节水灌溉设备有限公司</t>
    </r>
  </si>
  <si>
    <r>
      <rPr>
        <sz val="12"/>
        <rFont val="宋体"/>
        <family val="0"/>
      </rPr>
      <t>内蒙古际丰建材有限公司</t>
    </r>
  </si>
  <si>
    <r>
      <rPr>
        <sz val="12"/>
        <rFont val="宋体"/>
        <family val="0"/>
      </rPr>
      <t>内蒙古亿民生物科技有限公司</t>
    </r>
  </si>
  <si>
    <r>
      <rPr>
        <sz val="12"/>
        <rFont val="宋体"/>
        <family val="0"/>
      </rPr>
      <t>内蒙古仁诚物联科技有限公司</t>
    </r>
  </si>
  <si>
    <r>
      <rPr>
        <sz val="12"/>
        <rFont val="宋体"/>
        <family val="0"/>
      </rPr>
      <t>前沿生物材料科技（兴安盟）有限公司</t>
    </r>
  </si>
  <si>
    <r>
      <rPr>
        <sz val="12"/>
        <rFont val="宋体"/>
        <family val="0"/>
      </rPr>
      <t>乌兰浩特市圣益商砼有限公司</t>
    </r>
  </si>
  <si>
    <r>
      <rPr>
        <sz val="12"/>
        <rFont val="宋体"/>
        <family val="0"/>
      </rPr>
      <t>兴安盟岭南香农产品开发安有限责任公司</t>
    </r>
  </si>
  <si>
    <r>
      <rPr>
        <sz val="12"/>
        <rFont val="宋体"/>
        <family val="0"/>
      </rPr>
      <t>内蒙古日出东方健康产业有限公司</t>
    </r>
  </si>
  <si>
    <r>
      <rPr>
        <sz val="12"/>
        <rFont val="宋体"/>
        <family val="0"/>
      </rPr>
      <t>扎赉特旗苍裕米业有限公司</t>
    </r>
  </si>
  <si>
    <r>
      <rPr>
        <sz val="12"/>
        <rFont val="宋体"/>
        <family val="0"/>
      </rPr>
      <t>扎赉特旗金鑫宇粮贸有限公司</t>
    </r>
  </si>
  <si>
    <t>四、专精特新中小企业</t>
  </si>
  <si>
    <r>
      <rPr>
        <sz val="11"/>
        <color indexed="8"/>
        <rFont val="宋体"/>
        <family val="0"/>
      </rPr>
      <t>阿拉善盟</t>
    </r>
  </si>
  <si>
    <r>
      <rPr>
        <sz val="11"/>
        <color indexed="8"/>
        <rFont val="宋体"/>
        <family val="0"/>
      </rPr>
      <t>内蒙古齐晖药业有限公司</t>
    </r>
  </si>
  <si>
    <r>
      <t>2023</t>
    </r>
    <r>
      <rPr>
        <sz val="11"/>
        <color indexed="8"/>
        <rFont val="宋体"/>
        <family val="0"/>
      </rPr>
      <t>年内蒙古自治区</t>
    </r>
    <r>
      <rPr>
        <sz val="11"/>
        <color indexed="8"/>
        <rFont val="Times New Roman"/>
        <family val="1"/>
      </rPr>
      <t>“</t>
    </r>
    <r>
      <rPr>
        <sz val="11"/>
        <color indexed="8"/>
        <rFont val="宋体"/>
        <family val="0"/>
      </rPr>
      <t>专精特新</t>
    </r>
    <r>
      <rPr>
        <sz val="11"/>
        <color indexed="8"/>
        <rFont val="Times New Roman"/>
        <family val="1"/>
      </rPr>
      <t>”</t>
    </r>
    <r>
      <rPr>
        <sz val="11"/>
        <color indexed="8"/>
        <rFont val="宋体"/>
        <family val="0"/>
      </rPr>
      <t>中小企业</t>
    </r>
  </si>
  <si>
    <r>
      <rPr>
        <sz val="11"/>
        <color indexed="8"/>
        <rFont val="宋体"/>
        <family val="0"/>
      </rPr>
      <t>内蒙古沙洲化学科技有限公司</t>
    </r>
  </si>
  <si>
    <r>
      <rPr>
        <sz val="11"/>
        <color indexed="8"/>
        <rFont val="宋体"/>
        <family val="0"/>
      </rPr>
      <t>巴彦淖尔市</t>
    </r>
  </si>
  <si>
    <r>
      <rPr>
        <sz val="11"/>
        <color indexed="8"/>
        <rFont val="宋体"/>
        <family val="0"/>
      </rPr>
      <t>内蒙古李牛牛食品科技股份有限公司</t>
    </r>
  </si>
  <si>
    <r>
      <rPr>
        <sz val="11"/>
        <color indexed="8"/>
        <rFont val="宋体"/>
        <family val="0"/>
      </rPr>
      <t>内蒙古恒信通惠工贸股份有限公司</t>
    </r>
  </si>
  <si>
    <r>
      <rPr>
        <sz val="11"/>
        <color indexed="8"/>
        <rFont val="宋体"/>
        <family val="0"/>
      </rPr>
      <t>巴彦淖尔天马羊绒制品有限公司</t>
    </r>
  </si>
  <si>
    <r>
      <rPr>
        <sz val="11"/>
        <color indexed="8"/>
        <rFont val="宋体"/>
        <family val="0"/>
      </rPr>
      <t>巴彦淖尔市亿鑫新材料有限责任公司</t>
    </r>
  </si>
  <si>
    <r>
      <rPr>
        <sz val="11"/>
        <color indexed="8"/>
        <rFont val="宋体"/>
        <family val="0"/>
      </rPr>
      <t>内蒙古润泽源生物科技股份有限公司</t>
    </r>
  </si>
  <si>
    <r>
      <rPr>
        <sz val="11"/>
        <color indexed="8"/>
        <rFont val="宋体"/>
        <family val="0"/>
      </rPr>
      <t>五原县金麦提升科技有限公司</t>
    </r>
  </si>
  <si>
    <r>
      <rPr>
        <sz val="11"/>
        <color indexed="8"/>
        <rFont val="宋体"/>
        <family val="0"/>
      </rPr>
      <t>包头市</t>
    </r>
  </si>
  <si>
    <r>
      <rPr>
        <sz val="11"/>
        <color indexed="8"/>
        <rFont val="宋体"/>
        <family val="0"/>
      </rPr>
      <t>包头市昊锐稀土有限公司</t>
    </r>
  </si>
  <si>
    <r>
      <rPr>
        <sz val="11"/>
        <color indexed="8"/>
        <rFont val="宋体"/>
        <family val="0"/>
      </rPr>
      <t>包头市远达鑫化工有限公司</t>
    </r>
  </si>
  <si>
    <r>
      <rPr>
        <sz val="11"/>
        <color indexed="8"/>
        <rFont val="宋体"/>
        <family val="0"/>
      </rPr>
      <t>包头市草原驼峰防水材料有限公司</t>
    </r>
  </si>
  <si>
    <r>
      <rPr>
        <sz val="11"/>
        <color indexed="8"/>
        <rFont val="宋体"/>
        <family val="0"/>
      </rPr>
      <t>内蒙古中铁轨枕制造有限公司</t>
    </r>
  </si>
  <si>
    <r>
      <rPr>
        <sz val="11"/>
        <color indexed="8"/>
        <rFont val="宋体"/>
        <family val="0"/>
      </rPr>
      <t>内蒙古千山重工有限公司</t>
    </r>
  </si>
  <si>
    <r>
      <rPr>
        <sz val="11"/>
        <color indexed="8"/>
        <rFont val="宋体"/>
        <family val="0"/>
      </rPr>
      <t>内蒙古包钢安力金属科技有限公司</t>
    </r>
  </si>
  <si>
    <r>
      <rPr>
        <sz val="11"/>
        <color indexed="8"/>
        <rFont val="宋体"/>
        <family val="0"/>
      </rPr>
      <t>包头北方嘉瑞防务科技有限公司</t>
    </r>
  </si>
  <si>
    <r>
      <rPr>
        <sz val="11"/>
        <color indexed="8"/>
        <rFont val="宋体"/>
        <family val="0"/>
      </rPr>
      <t>包头市万佳信息工程有限公司</t>
    </r>
  </si>
  <si>
    <r>
      <rPr>
        <sz val="11"/>
        <color indexed="8"/>
        <rFont val="宋体"/>
        <family val="0"/>
      </rPr>
      <t>上交赛孚尔（包头）新材料有限公司</t>
    </r>
  </si>
  <si>
    <r>
      <rPr>
        <sz val="11"/>
        <color indexed="8"/>
        <rFont val="宋体"/>
        <family val="0"/>
      </rPr>
      <t>内蒙古佳源环保科技有限公司</t>
    </r>
  </si>
  <si>
    <r>
      <rPr>
        <sz val="11"/>
        <color indexed="8"/>
        <rFont val="宋体"/>
        <family val="0"/>
      </rPr>
      <t>包头市新源稀土高新材料有限公司</t>
    </r>
  </si>
  <si>
    <r>
      <rPr>
        <sz val="11"/>
        <color indexed="8"/>
        <rFont val="宋体"/>
        <family val="0"/>
      </rPr>
      <t>包头地平线环保科技有限公司</t>
    </r>
  </si>
  <si>
    <r>
      <rPr>
        <sz val="11"/>
        <color indexed="8"/>
        <rFont val="宋体"/>
        <family val="0"/>
      </rPr>
      <t>包头麦戈龙科技有限公司</t>
    </r>
  </si>
  <si>
    <r>
      <rPr>
        <sz val="11"/>
        <color indexed="8"/>
        <rFont val="宋体"/>
        <family val="0"/>
      </rPr>
      <t>包头市华蒙环保节能科技开发有限公司</t>
    </r>
  </si>
  <si>
    <r>
      <rPr>
        <sz val="11"/>
        <color indexed="8"/>
        <rFont val="宋体"/>
        <family val="0"/>
      </rPr>
      <t>赤峰市</t>
    </r>
  </si>
  <si>
    <r>
      <rPr>
        <sz val="11"/>
        <color indexed="8"/>
        <rFont val="宋体"/>
        <family val="0"/>
      </rPr>
      <t>赤峰通泰机械有限公司</t>
    </r>
  </si>
  <si>
    <r>
      <rPr>
        <sz val="11"/>
        <color indexed="8"/>
        <rFont val="宋体"/>
        <family val="0"/>
      </rPr>
      <t>赤峰源生药业有限公司</t>
    </r>
  </si>
  <si>
    <r>
      <rPr>
        <sz val="11"/>
        <color indexed="8"/>
        <rFont val="宋体"/>
        <family val="0"/>
      </rPr>
      <t>内蒙古嘉宝仕生物科技股份有限公司</t>
    </r>
  </si>
  <si>
    <r>
      <rPr>
        <sz val="11"/>
        <color indexed="8"/>
        <rFont val="宋体"/>
        <family val="0"/>
      </rPr>
      <t>赤峰荣兴堂药业有限责任公司</t>
    </r>
  </si>
  <si>
    <r>
      <rPr>
        <sz val="11"/>
        <color indexed="8"/>
        <rFont val="宋体"/>
        <family val="0"/>
      </rPr>
      <t>内蒙古恒光大药业股份有限公司</t>
    </r>
  </si>
  <si>
    <r>
      <rPr>
        <sz val="11"/>
        <color indexed="8"/>
        <rFont val="宋体"/>
        <family val="0"/>
      </rPr>
      <t>内蒙古京航特碳科技有限公司</t>
    </r>
  </si>
  <si>
    <r>
      <rPr>
        <sz val="11"/>
        <color indexed="8"/>
        <rFont val="宋体"/>
        <family val="0"/>
      </rPr>
      <t>内蒙古中润生物科技有限公司</t>
    </r>
  </si>
  <si>
    <r>
      <rPr>
        <sz val="11"/>
        <color indexed="8"/>
        <rFont val="宋体"/>
        <family val="0"/>
      </rPr>
      <t>利安隆（内蒙古）新材料有限公司</t>
    </r>
  </si>
  <si>
    <r>
      <rPr>
        <sz val="12"/>
        <color indexed="8"/>
        <rFont val="宋体"/>
        <family val="0"/>
      </rPr>
      <t>鄂尔多斯市</t>
    </r>
  </si>
  <si>
    <r>
      <rPr>
        <sz val="11"/>
        <color indexed="8"/>
        <rFont val="宋体"/>
        <family val="0"/>
      </rPr>
      <t>内蒙古默锐能源材料有限公司</t>
    </r>
  </si>
  <si>
    <r>
      <rPr>
        <sz val="11"/>
        <color indexed="8"/>
        <rFont val="宋体"/>
        <family val="0"/>
      </rPr>
      <t>内蒙古亿利冀东水泥有限责任公司</t>
    </r>
  </si>
  <si>
    <r>
      <rPr>
        <sz val="11"/>
        <color indexed="8"/>
        <rFont val="宋体"/>
        <family val="0"/>
      </rPr>
      <t>内蒙古力森工矿机械有限公司</t>
    </r>
  </si>
  <si>
    <r>
      <rPr>
        <sz val="11"/>
        <color indexed="8"/>
        <rFont val="宋体"/>
        <family val="0"/>
      </rPr>
      <t>内蒙古美力坚科技化工有限公司</t>
    </r>
  </si>
  <si>
    <r>
      <rPr>
        <sz val="11"/>
        <color indexed="8"/>
        <rFont val="宋体"/>
        <family val="0"/>
      </rPr>
      <t>内蒙古蓝一生物科技有限公司</t>
    </r>
  </si>
  <si>
    <r>
      <rPr>
        <sz val="11"/>
        <color indexed="8"/>
        <rFont val="宋体"/>
        <family val="0"/>
      </rPr>
      <t>鄂尔多斯市元盟工贸有限公司</t>
    </r>
  </si>
  <si>
    <r>
      <rPr>
        <sz val="11"/>
        <color indexed="8"/>
        <rFont val="宋体"/>
        <family val="0"/>
      </rPr>
      <t>鄂尔多斯市同新矿业技术有限公司</t>
    </r>
  </si>
  <si>
    <r>
      <rPr>
        <sz val="11"/>
        <color indexed="8"/>
        <rFont val="宋体"/>
        <family val="0"/>
      </rPr>
      <t>内蒙古万琪机械加工股份有限公司</t>
    </r>
  </si>
  <si>
    <r>
      <rPr>
        <sz val="11"/>
        <color indexed="8"/>
        <rFont val="宋体"/>
        <family val="0"/>
      </rPr>
      <t>内蒙古高原杏仁露有限公司</t>
    </r>
  </si>
  <si>
    <r>
      <rPr>
        <sz val="11"/>
        <color indexed="8"/>
        <rFont val="宋体"/>
        <family val="0"/>
      </rPr>
      <t>呼和浩特市</t>
    </r>
  </si>
  <si>
    <r>
      <rPr>
        <sz val="11"/>
        <color indexed="8"/>
        <rFont val="宋体"/>
        <family val="0"/>
      </rPr>
      <t>内蒙古和光新能源有限公司</t>
    </r>
  </si>
  <si>
    <r>
      <rPr>
        <sz val="11"/>
        <color indexed="8"/>
        <rFont val="宋体"/>
        <family val="0"/>
      </rPr>
      <t>内蒙古远达首大环保有限责任公司</t>
    </r>
  </si>
  <si>
    <r>
      <rPr>
        <sz val="11"/>
        <color indexed="8"/>
        <rFont val="宋体"/>
        <family val="0"/>
      </rPr>
      <t>呼和浩特市奥祥电力自动化有限公司</t>
    </r>
  </si>
  <si>
    <r>
      <rPr>
        <sz val="11"/>
        <color indexed="8"/>
        <rFont val="宋体"/>
        <family val="0"/>
      </rPr>
      <t>内蒙古成为电能服务有限公司</t>
    </r>
  </si>
  <si>
    <r>
      <rPr>
        <sz val="11"/>
        <color indexed="8"/>
        <rFont val="宋体"/>
        <family val="0"/>
      </rPr>
      <t>呼和浩特市吉宏印刷包装有限公司</t>
    </r>
  </si>
  <si>
    <r>
      <rPr>
        <sz val="11"/>
        <color indexed="8"/>
        <rFont val="宋体"/>
        <family val="0"/>
      </rPr>
      <t>内蒙古欣裕华线缆有限责任公司</t>
    </r>
  </si>
  <si>
    <r>
      <rPr>
        <sz val="11"/>
        <color indexed="8"/>
        <rFont val="宋体"/>
        <family val="0"/>
      </rPr>
      <t>内蒙古恒新消防科技有限公司</t>
    </r>
  </si>
  <si>
    <r>
      <rPr>
        <sz val="11"/>
        <color indexed="8"/>
        <rFont val="宋体"/>
        <family val="0"/>
      </rPr>
      <t>内蒙古环投环保技术有限公司</t>
    </r>
  </si>
  <si>
    <r>
      <rPr>
        <sz val="11"/>
        <color indexed="8"/>
        <rFont val="宋体"/>
        <family val="0"/>
      </rPr>
      <t>呼伦贝尔</t>
    </r>
  </si>
  <si>
    <r>
      <rPr>
        <sz val="11"/>
        <color indexed="8"/>
        <rFont val="宋体"/>
        <family val="0"/>
      </rPr>
      <t>额尔古纳诚诚矿业有限公司</t>
    </r>
  </si>
  <si>
    <r>
      <rPr>
        <sz val="11"/>
        <color indexed="8"/>
        <rFont val="宋体"/>
        <family val="0"/>
      </rPr>
      <t>呼伦贝尔市晟通糖业科技有限公司</t>
    </r>
  </si>
  <si>
    <r>
      <rPr>
        <sz val="11"/>
        <color indexed="8"/>
        <rFont val="宋体"/>
        <family val="0"/>
      </rPr>
      <t>呼伦贝尔松鹿制药有限公司</t>
    </r>
  </si>
  <si>
    <r>
      <rPr>
        <sz val="11"/>
        <color indexed="8"/>
        <rFont val="宋体"/>
        <family val="0"/>
      </rPr>
      <t>通辽市</t>
    </r>
  </si>
  <si>
    <r>
      <rPr>
        <sz val="11"/>
        <color indexed="8"/>
        <rFont val="宋体"/>
        <family val="0"/>
      </rPr>
      <t>中建材通辽矽砂工业有限公司</t>
    </r>
  </si>
  <si>
    <r>
      <rPr>
        <sz val="11"/>
        <color indexed="8"/>
        <rFont val="宋体"/>
        <family val="0"/>
      </rPr>
      <t>内蒙古汉恩生物科技有限公司</t>
    </r>
  </si>
  <si>
    <r>
      <rPr>
        <sz val="11"/>
        <color indexed="8"/>
        <rFont val="宋体"/>
        <family val="0"/>
      </rPr>
      <t>乌海市</t>
    </r>
  </si>
  <si>
    <r>
      <rPr>
        <sz val="11"/>
        <color indexed="8"/>
        <rFont val="宋体"/>
        <family val="0"/>
      </rPr>
      <t>内蒙古鸿信电力股份有限公司</t>
    </r>
  </si>
  <si>
    <r>
      <rPr>
        <sz val="11"/>
        <color indexed="8"/>
        <rFont val="宋体"/>
        <family val="0"/>
      </rPr>
      <t>乌海赛马水泥有限责任公司</t>
    </r>
  </si>
  <si>
    <r>
      <rPr>
        <sz val="11"/>
        <color indexed="8"/>
        <rFont val="宋体"/>
        <family val="0"/>
      </rPr>
      <t>内蒙古新农基科技有限公司</t>
    </r>
  </si>
  <si>
    <r>
      <rPr>
        <sz val="11"/>
        <color indexed="8"/>
        <rFont val="宋体"/>
        <family val="0"/>
      </rPr>
      <t>乌兰察布市</t>
    </r>
  </si>
  <si>
    <r>
      <rPr>
        <sz val="11"/>
        <color indexed="8"/>
        <rFont val="宋体"/>
        <family val="0"/>
      </rPr>
      <t>内蒙古天翊生物科技有限公司</t>
    </r>
  </si>
  <si>
    <r>
      <rPr>
        <sz val="11"/>
        <color indexed="8"/>
        <rFont val="宋体"/>
        <family val="0"/>
      </rPr>
      <t>内蒙古浩泽环保集团股份公司</t>
    </r>
  </si>
  <si>
    <r>
      <rPr>
        <sz val="11"/>
        <color indexed="8"/>
        <rFont val="宋体"/>
        <family val="0"/>
      </rPr>
      <t>内蒙古普析通用仪器有限责任公司</t>
    </r>
  </si>
  <si>
    <r>
      <rPr>
        <sz val="11"/>
        <color indexed="8"/>
        <rFont val="宋体"/>
        <family val="0"/>
      </rPr>
      <t>内蒙古察右前旗蒙发铁合金有限责任公司</t>
    </r>
  </si>
  <si>
    <r>
      <rPr>
        <sz val="11"/>
        <color indexed="8"/>
        <rFont val="宋体"/>
        <family val="0"/>
      </rPr>
      <t>内蒙古爱立特纺织股份有限公司</t>
    </r>
  </si>
  <si>
    <r>
      <rPr>
        <sz val="11"/>
        <color indexed="8"/>
        <rFont val="宋体"/>
        <family val="0"/>
      </rPr>
      <t>丰镇市高峰机械设备有限责任公司</t>
    </r>
  </si>
  <si>
    <r>
      <rPr>
        <sz val="11"/>
        <color indexed="8"/>
        <rFont val="宋体"/>
        <family val="0"/>
      </rPr>
      <t>内蒙古圣清科技有限公司</t>
    </r>
  </si>
  <si>
    <r>
      <rPr>
        <sz val="11"/>
        <color indexed="8"/>
        <rFont val="宋体"/>
        <family val="0"/>
      </rPr>
      <t>内蒙古龙兴新材料科技有限公司</t>
    </r>
  </si>
  <si>
    <r>
      <rPr>
        <sz val="11"/>
        <color indexed="8"/>
        <rFont val="宋体"/>
        <family val="0"/>
      </rPr>
      <t>内蒙古伊东冀东水泥有限公司</t>
    </r>
  </si>
  <si>
    <r>
      <rPr>
        <sz val="11"/>
        <color indexed="8"/>
        <rFont val="宋体"/>
        <family val="0"/>
      </rPr>
      <t>锡林郭勒盟</t>
    </r>
  </si>
  <si>
    <r>
      <rPr>
        <sz val="11"/>
        <color indexed="8"/>
        <rFont val="宋体"/>
        <family val="0"/>
      </rPr>
      <t>锡林郭勒盟山金白音呼布矿业有限公司</t>
    </r>
  </si>
  <si>
    <r>
      <rPr>
        <sz val="11"/>
        <color indexed="8"/>
        <rFont val="宋体"/>
        <family val="0"/>
      </rPr>
      <t>兴安盟</t>
    </r>
  </si>
  <si>
    <r>
      <rPr>
        <sz val="11"/>
        <color indexed="8"/>
        <rFont val="宋体"/>
        <family val="0"/>
      </rPr>
      <t>内蒙古科沁万佳食品有限公司</t>
    </r>
  </si>
  <si>
    <r>
      <rPr>
        <sz val="11"/>
        <color indexed="8"/>
        <rFont val="宋体"/>
        <family val="0"/>
      </rPr>
      <t>扎赉特旗水田高壹米业有限责任公司</t>
    </r>
  </si>
  <si>
    <r>
      <rPr>
        <sz val="11"/>
        <color indexed="8"/>
        <rFont val="宋体"/>
        <family val="0"/>
      </rPr>
      <t>兴安盟金秋农业服务有限公司</t>
    </r>
  </si>
  <si>
    <t>五、中小企业特色产业集群</t>
  </si>
  <si>
    <r>
      <rPr>
        <sz val="11"/>
        <color indexed="8"/>
        <rFont val="宋体"/>
        <family val="0"/>
      </rPr>
      <t>阿拉善高新技术产业开发区管理委员会</t>
    </r>
  </si>
  <si>
    <r>
      <rPr>
        <sz val="11"/>
        <color indexed="8"/>
        <rFont val="宋体"/>
        <family val="0"/>
      </rPr>
      <t>阿拉善高新技术产业开发区盐煤精细化工特色产业集群</t>
    </r>
  </si>
  <si>
    <r>
      <rPr>
        <sz val="11"/>
        <color indexed="8"/>
        <rFont val="宋体"/>
        <family val="0"/>
      </rPr>
      <t>内蒙古通辽开鲁生物医药开发区管理委员会</t>
    </r>
  </si>
  <si>
    <r>
      <rPr>
        <sz val="11"/>
        <color indexed="8"/>
        <rFont val="宋体"/>
        <family val="0"/>
      </rPr>
      <t>开鲁县玉米生物医药产业集群</t>
    </r>
  </si>
  <si>
    <r>
      <rPr>
        <sz val="11"/>
        <color indexed="8"/>
        <rFont val="宋体"/>
        <family val="0"/>
      </rPr>
      <t>包头稀土高新技术产业开发区管理委员会</t>
    </r>
  </si>
  <si>
    <r>
      <rPr>
        <sz val="11"/>
        <color indexed="8"/>
        <rFont val="宋体"/>
        <family val="0"/>
      </rPr>
      <t>中小企业特色产业集群（稀土产业）</t>
    </r>
  </si>
  <si>
    <r>
      <rPr>
        <sz val="11"/>
        <color indexed="8"/>
        <rFont val="宋体"/>
        <family val="0"/>
      </rPr>
      <t>内蒙古包头钢铁冶金开发区金属深加工产业园管委会</t>
    </r>
  </si>
  <si>
    <r>
      <rPr>
        <sz val="11"/>
        <color indexed="8"/>
        <rFont val="宋体"/>
        <family val="0"/>
      </rPr>
      <t>硅基材料及光伏配套产业集群</t>
    </r>
  </si>
  <si>
    <r>
      <rPr>
        <sz val="11"/>
        <color indexed="8"/>
        <rFont val="宋体"/>
        <family val="0"/>
      </rPr>
      <t>乌海市高新技术产业开发区乌达产业园综合服务中心</t>
    </r>
  </si>
  <si>
    <r>
      <rPr>
        <sz val="11"/>
        <color indexed="8"/>
        <rFont val="宋体"/>
        <family val="0"/>
      </rPr>
      <t>乌达区中小企业特色产业集群（精细化工产业）</t>
    </r>
  </si>
  <si>
    <r>
      <rPr>
        <sz val="11"/>
        <color indexed="8"/>
        <rFont val="宋体"/>
        <family val="0"/>
      </rPr>
      <t>内蒙古赤峰高新技术产业开发区管理委员会红山产业园管理办公室</t>
    </r>
  </si>
  <si>
    <r>
      <rPr>
        <sz val="11"/>
        <color indexed="8"/>
        <rFont val="宋体"/>
        <family val="0"/>
      </rPr>
      <t>赤峰高新技术产业开发区红山产业园区医药产业集群</t>
    </r>
  </si>
  <si>
    <r>
      <rPr>
        <sz val="11"/>
        <color indexed="8"/>
        <rFont val="宋体"/>
        <family val="0"/>
      </rPr>
      <t>和林格尔有乳业开发区管理委员会</t>
    </r>
  </si>
  <si>
    <r>
      <rPr>
        <sz val="11"/>
        <color indexed="8"/>
        <rFont val="宋体"/>
        <family val="0"/>
      </rPr>
      <t>数字乳业全产业链集群</t>
    </r>
  </si>
  <si>
    <r>
      <rPr>
        <sz val="11"/>
        <color indexed="8"/>
        <rFont val="宋体"/>
        <family val="0"/>
      </rPr>
      <t>鄂尔多斯市</t>
    </r>
  </si>
  <si>
    <r>
      <rPr>
        <sz val="11"/>
        <color indexed="8"/>
        <rFont val="宋体"/>
        <family val="0"/>
      </rPr>
      <t>鄂托克经济开发区管理委员会</t>
    </r>
  </si>
  <si>
    <r>
      <rPr>
        <sz val="11"/>
        <color indexed="8"/>
        <rFont val="宋体"/>
        <family val="0"/>
      </rPr>
      <t>鄂托克旗新型化工中小企业产业集群</t>
    </r>
  </si>
  <si>
    <r>
      <rPr>
        <sz val="11"/>
        <color indexed="8"/>
        <rFont val="宋体"/>
        <family val="0"/>
      </rPr>
      <t>内蒙古鄂尔多斯达拉特经济开发区管理委员会</t>
    </r>
  </si>
  <si>
    <r>
      <rPr>
        <sz val="11"/>
        <color indexed="8"/>
        <rFont val="宋体"/>
        <family val="0"/>
      </rPr>
      <t>达拉特旗精细化工中小企业特色产业集群</t>
    </r>
  </si>
  <si>
    <r>
      <rPr>
        <sz val="11"/>
        <color indexed="8"/>
        <rFont val="宋体"/>
        <family val="0"/>
      </rPr>
      <t>五原县工业和信息化局</t>
    </r>
  </si>
  <si>
    <r>
      <rPr>
        <sz val="11"/>
        <color indexed="8"/>
        <rFont val="宋体"/>
        <family val="0"/>
      </rPr>
      <t>五原县向日葵加工产业集群</t>
    </r>
  </si>
  <si>
    <r>
      <rPr>
        <sz val="11"/>
        <color indexed="8"/>
        <rFont val="宋体"/>
        <family val="0"/>
      </rPr>
      <t>内蒙古霍林郭勒高新技术产业开发区管理委员会</t>
    </r>
  </si>
  <si>
    <r>
      <rPr>
        <sz val="11"/>
        <color indexed="8"/>
        <rFont val="宋体"/>
        <family val="0"/>
      </rPr>
      <t>霍林郭勒市绿色铝基新材料产业集群</t>
    </r>
  </si>
  <si>
    <r>
      <rPr>
        <sz val="11"/>
        <color indexed="8"/>
        <rFont val="宋体"/>
        <family val="0"/>
      </rPr>
      <t>临河区工业经济发展服务中心</t>
    </r>
  </si>
  <si>
    <r>
      <rPr>
        <sz val="11"/>
        <color indexed="8"/>
        <rFont val="宋体"/>
        <family val="0"/>
      </rPr>
      <t>临河区肉羊产业集群</t>
    </r>
  </si>
  <si>
    <r>
      <rPr>
        <sz val="11"/>
        <color indexed="8"/>
        <rFont val="宋体"/>
        <family val="0"/>
      </rPr>
      <t>喀喇沁旗牛家营子镇人民政府</t>
    </r>
  </si>
  <si>
    <r>
      <rPr>
        <sz val="11"/>
        <color indexed="8"/>
        <rFont val="宋体"/>
        <family val="0"/>
      </rPr>
      <t>喀喇沁旗中药材（蒙药材）产业集群</t>
    </r>
  </si>
  <si>
    <r>
      <rPr>
        <sz val="11"/>
        <color indexed="8"/>
        <rFont val="宋体"/>
        <family val="0"/>
      </rPr>
      <t>化德县众创电子商务公共服务有限公司</t>
    </r>
  </si>
  <si>
    <r>
      <rPr>
        <sz val="11"/>
        <color indexed="8"/>
        <rFont val="宋体"/>
        <family val="0"/>
      </rPr>
      <t>乌兰察布市化德县服装工业园区羊（驼）绒服装产业集群</t>
    </r>
  </si>
  <si>
    <r>
      <rPr>
        <sz val="11"/>
        <color indexed="8"/>
        <rFont val="宋体"/>
        <family val="0"/>
      </rPr>
      <t>杭锦后旗工业商贸企业服务中心</t>
    </r>
  </si>
  <si>
    <r>
      <rPr>
        <sz val="11"/>
        <color indexed="8"/>
        <rFont val="宋体"/>
        <family val="0"/>
      </rPr>
      <t>杭锦后旗现代机械装备制造产业集群</t>
    </r>
  </si>
  <si>
    <t>六、仿制药质量和疗效一致性评价项目</t>
  </si>
  <si>
    <r>
      <t>监督电话：</t>
    </r>
    <r>
      <rPr>
        <b/>
        <sz val="11"/>
        <rFont val="Times New Roman"/>
        <family val="1"/>
      </rPr>
      <t>0471-6610218</t>
    </r>
  </si>
  <si>
    <r>
      <rPr>
        <sz val="11"/>
        <color indexed="8"/>
        <rFont val="宋体"/>
        <family val="0"/>
      </rPr>
      <t>赤峰蒙欣药业有限公司</t>
    </r>
  </si>
  <si>
    <r>
      <rPr>
        <sz val="11"/>
        <color indexed="8"/>
        <rFont val="宋体"/>
        <family val="0"/>
      </rPr>
      <t>仿制药质量和疗效一致性评价（吲达帕胺片）</t>
    </r>
  </si>
  <si>
    <t>七、自治区食盐追溯体系建设项目</t>
  </si>
  <si>
    <r>
      <rPr>
        <sz val="11"/>
        <color indexed="8"/>
        <rFont val="宋体"/>
        <family val="0"/>
      </rPr>
      <t>内蒙古北大池湖盐有限责任公司</t>
    </r>
  </si>
  <si>
    <r>
      <rPr>
        <sz val="11"/>
        <color indexed="8"/>
        <rFont val="宋体"/>
        <family val="0"/>
      </rPr>
      <t>食盐电子防伪追溯系统建设项目</t>
    </r>
  </si>
  <si>
    <r>
      <rPr>
        <sz val="11"/>
        <color indexed="8"/>
        <rFont val="宋体"/>
        <family val="0"/>
      </rPr>
      <t>内蒙古额吉淖尔制盐有限公司</t>
    </r>
  </si>
  <si>
    <r>
      <rPr>
        <sz val="11"/>
        <color indexed="8"/>
        <rFont val="宋体"/>
        <family val="0"/>
      </rPr>
      <t>内蒙古雅布赖盐化集团有限公司</t>
    </r>
  </si>
  <si>
    <r>
      <t>八、</t>
    </r>
    <r>
      <rPr>
        <b/>
        <sz val="11"/>
        <rFont val="Times New Roman"/>
        <family val="1"/>
      </rPr>
      <t>2023</t>
    </r>
    <r>
      <rPr>
        <b/>
        <sz val="11"/>
        <rFont val="宋体"/>
        <family val="0"/>
      </rPr>
      <t>年自治区生鲜乳喷粉补贴项目</t>
    </r>
  </si>
  <si>
    <r>
      <rPr>
        <sz val="11"/>
        <color indexed="8"/>
        <rFont val="宋体"/>
        <family val="0"/>
      </rPr>
      <t>内蒙古蒙牛乳业（集团）股份有限公司</t>
    </r>
  </si>
  <si>
    <r>
      <t>2023</t>
    </r>
    <r>
      <rPr>
        <sz val="11"/>
        <rFont val="宋体"/>
        <family val="0"/>
      </rPr>
      <t>年自治区生鲜乳喷粉补贴项目</t>
    </r>
  </si>
  <si>
    <r>
      <rPr>
        <sz val="11"/>
        <color indexed="8"/>
        <rFont val="宋体"/>
        <family val="0"/>
      </rPr>
      <t>内蒙古金泽伊利乳业有限责任公司</t>
    </r>
  </si>
  <si>
    <r>
      <rPr>
        <sz val="11"/>
        <color indexed="8"/>
        <rFont val="宋体"/>
        <family val="0"/>
      </rPr>
      <t>内蒙古盛健生物科技有限责任公司</t>
    </r>
  </si>
  <si>
    <r>
      <rPr>
        <sz val="11"/>
        <color indexed="8"/>
        <rFont val="宋体"/>
        <family val="0"/>
      </rPr>
      <t>内蒙古金海伊利乳业有限责任公司</t>
    </r>
  </si>
  <si>
    <r>
      <rPr>
        <sz val="11"/>
        <color indexed="8"/>
        <rFont val="宋体"/>
        <family val="0"/>
      </rPr>
      <t>内蒙古伊利实业集团股份有限公司</t>
    </r>
  </si>
  <si>
    <r>
      <rPr>
        <sz val="11"/>
        <color indexed="8"/>
        <rFont val="宋体"/>
        <family val="0"/>
      </rPr>
      <t>包头骑士乳业有限责任公司</t>
    </r>
  </si>
  <si>
    <r>
      <rPr>
        <sz val="11"/>
        <color indexed="8"/>
        <rFont val="宋体"/>
        <family val="0"/>
      </rPr>
      <t>内蒙古蒙牛乳业包头有限责任公司</t>
    </r>
  </si>
  <si>
    <r>
      <rPr>
        <sz val="11"/>
        <color indexed="8"/>
        <rFont val="宋体"/>
        <family val="0"/>
      </rPr>
      <t>包头伊利乳业有限责任公司</t>
    </r>
  </si>
  <si>
    <r>
      <rPr>
        <sz val="11"/>
        <color indexed="8"/>
        <rFont val="宋体"/>
        <family val="0"/>
      </rPr>
      <t>呼伦贝尔市</t>
    </r>
  </si>
  <si>
    <r>
      <rPr>
        <sz val="11"/>
        <color indexed="8"/>
        <rFont val="宋体"/>
        <family val="0"/>
      </rPr>
      <t>呼伦贝尔双娃乳业有限公司</t>
    </r>
  </si>
  <si>
    <r>
      <rPr>
        <sz val="11"/>
        <color indexed="8"/>
        <rFont val="宋体"/>
        <family val="0"/>
      </rPr>
      <t>呼伦贝尔伊利乳业有限责任公司</t>
    </r>
  </si>
  <si>
    <r>
      <rPr>
        <sz val="11"/>
        <color indexed="8"/>
        <rFont val="宋体"/>
        <family val="0"/>
      </rPr>
      <t>内蒙古兴安伊利乳业有限责任公司</t>
    </r>
  </si>
  <si>
    <r>
      <rPr>
        <sz val="11"/>
        <color indexed="8"/>
        <rFont val="宋体"/>
        <family val="0"/>
      </rPr>
      <t>内蒙古蒙牛乳业科尔沁有限责任公司</t>
    </r>
  </si>
  <si>
    <r>
      <rPr>
        <sz val="11"/>
        <color indexed="8"/>
        <rFont val="宋体"/>
        <family val="0"/>
      </rPr>
      <t>赤峰伊利乳业有限责任公司</t>
    </r>
  </si>
  <si>
    <r>
      <rPr>
        <sz val="11"/>
        <color indexed="8"/>
        <rFont val="宋体"/>
        <family val="0"/>
      </rPr>
      <t>锡林浩特伊利乳品有限责任公司</t>
    </r>
  </si>
  <si>
    <r>
      <rPr>
        <sz val="11"/>
        <color indexed="8"/>
        <rFont val="宋体"/>
        <family val="0"/>
      </rPr>
      <t>内蒙古伊利实业集团股份有限公司乌兰察布乳品厂</t>
    </r>
  </si>
  <si>
    <r>
      <rPr>
        <sz val="11"/>
        <color indexed="8"/>
        <rFont val="宋体"/>
        <family val="0"/>
      </rPr>
      <t>内蒙古蒙牛圣牧高科奶业有限公司</t>
    </r>
  </si>
  <si>
    <r>
      <rPr>
        <sz val="11"/>
        <color indexed="8"/>
        <rFont val="宋体"/>
        <family val="0"/>
      </rPr>
      <t>巴彦淖尔伊利乳业有限责任公司</t>
    </r>
  </si>
  <si>
    <r>
      <rPr>
        <sz val="11"/>
        <color indexed="8"/>
        <rFont val="宋体"/>
        <family val="0"/>
      </rPr>
      <t>蒙牛乳业（磴口巴彦高勒）有限责任公司</t>
    </r>
  </si>
  <si>
    <r>
      <rPr>
        <sz val="11"/>
        <color indexed="8"/>
        <rFont val="宋体"/>
        <family val="0"/>
      </rPr>
      <t>内蒙古金河套乳业有限公司</t>
    </r>
  </si>
  <si>
    <t>九、工业数字化转型</t>
  </si>
  <si>
    <r>
      <t xml:space="preserve"> </t>
    </r>
    <r>
      <rPr>
        <b/>
        <sz val="11"/>
        <rFont val="方正书宋_GBK"/>
        <family val="0"/>
      </rPr>
      <t>监督电话：</t>
    </r>
    <r>
      <rPr>
        <b/>
        <sz val="11"/>
        <rFont val="Times New Roman"/>
        <family val="1"/>
      </rPr>
      <t>0471-6946492</t>
    </r>
  </si>
  <si>
    <r>
      <rPr>
        <b/>
        <sz val="11"/>
        <rFont val="宋体"/>
        <family val="0"/>
      </rPr>
      <t>（一）两化融合贯标项目</t>
    </r>
  </si>
  <si>
    <r>
      <rPr>
        <sz val="11"/>
        <color indexed="8"/>
        <rFont val="宋体"/>
        <family val="0"/>
      </rPr>
      <t>内蒙古金源康生物工程股份有限公司</t>
    </r>
  </si>
  <si>
    <r>
      <rPr>
        <sz val="11"/>
        <color indexed="8"/>
        <rFont val="宋体"/>
        <family val="0"/>
      </rPr>
      <t>两化融合贯标</t>
    </r>
  </si>
  <si>
    <r>
      <rPr>
        <sz val="11"/>
        <color indexed="8"/>
        <rFont val="宋体"/>
        <family val="0"/>
      </rPr>
      <t>包头韵升强磁材料有限公司</t>
    </r>
  </si>
  <si>
    <r>
      <rPr>
        <sz val="11"/>
        <color indexed="8"/>
        <rFont val="宋体"/>
        <family val="0"/>
      </rPr>
      <t>内蒙古新力纺织科技股份有限公司</t>
    </r>
  </si>
  <si>
    <r>
      <rPr>
        <sz val="11"/>
        <color indexed="8"/>
        <rFont val="宋体"/>
        <family val="0"/>
      </rPr>
      <t>内蒙古荷丰农业股份有限公司</t>
    </r>
  </si>
  <si>
    <r>
      <rPr>
        <sz val="11"/>
        <color indexed="8"/>
        <rFont val="宋体"/>
        <family val="0"/>
      </rPr>
      <t>亿利生态科技有限责任公司</t>
    </r>
  </si>
  <si>
    <r>
      <rPr>
        <sz val="11"/>
        <color indexed="8"/>
        <rFont val="宋体"/>
        <family val="0"/>
      </rPr>
      <t>鄂尔多斯市亿恒绿色农业技术开发有限责任公司</t>
    </r>
  </si>
  <si>
    <r>
      <rPr>
        <b/>
        <sz val="11"/>
        <rFont val="宋体"/>
        <family val="0"/>
      </rPr>
      <t>（二）</t>
    </r>
    <r>
      <rPr>
        <b/>
        <sz val="11"/>
        <rFont val="Times New Roman"/>
        <family val="1"/>
      </rPr>
      <t>5G+</t>
    </r>
    <r>
      <rPr>
        <b/>
        <sz val="11"/>
        <rFont val="宋体"/>
        <family val="0"/>
      </rPr>
      <t>工业互联网场景应用</t>
    </r>
  </si>
  <si>
    <r>
      <rPr>
        <sz val="11"/>
        <color indexed="8"/>
        <rFont val="宋体"/>
        <family val="0"/>
      </rPr>
      <t>内蒙古白音华海州露天煤矿有限公司</t>
    </r>
  </si>
  <si>
    <r>
      <t xml:space="preserve">5G </t>
    </r>
    <r>
      <rPr>
        <sz val="11"/>
        <color indexed="8"/>
        <rFont val="宋体"/>
        <family val="0"/>
      </rPr>
      <t>智能化放顶煤工作面的应用</t>
    </r>
  </si>
  <si>
    <r>
      <rPr>
        <b/>
        <sz val="11"/>
        <rFont val="宋体"/>
        <family val="0"/>
      </rPr>
      <t>（三）首版软件</t>
    </r>
  </si>
  <si>
    <r>
      <rPr>
        <sz val="11"/>
        <color indexed="8"/>
        <rFont val="宋体"/>
        <family val="0"/>
      </rPr>
      <t>内蒙古巨鹏软件有限公司</t>
    </r>
  </si>
  <si>
    <r>
      <rPr>
        <sz val="11"/>
        <color indexed="8"/>
        <rFont val="宋体"/>
        <family val="0"/>
      </rPr>
      <t>首版软件</t>
    </r>
  </si>
  <si>
    <r>
      <rPr>
        <sz val="11"/>
        <color indexed="8"/>
        <rFont val="宋体"/>
        <family val="0"/>
      </rPr>
      <t>内蒙古金财信息技术有限公司</t>
    </r>
  </si>
  <si>
    <r>
      <rPr>
        <sz val="11"/>
        <color indexed="8"/>
        <rFont val="宋体"/>
        <family val="0"/>
      </rPr>
      <t>内蒙古凌动信息科技有限公司</t>
    </r>
  </si>
  <si>
    <r>
      <rPr>
        <sz val="11"/>
        <color indexed="8"/>
        <rFont val="宋体"/>
        <family val="0"/>
      </rPr>
      <t>内蒙古科电数据服务有限公司</t>
    </r>
  </si>
  <si>
    <r>
      <rPr>
        <sz val="11"/>
        <color indexed="8"/>
        <rFont val="宋体"/>
        <family val="0"/>
      </rPr>
      <t>内蒙古海芯华夏互联农业科技有限公司</t>
    </r>
  </si>
  <si>
    <r>
      <rPr>
        <sz val="11"/>
        <color indexed="8"/>
        <rFont val="宋体"/>
        <family val="0"/>
      </rPr>
      <t>内蒙古雲图计算机软件开发有限公司</t>
    </r>
  </si>
  <si>
    <r>
      <rPr>
        <sz val="11"/>
        <color indexed="8"/>
        <rFont val="宋体"/>
        <family val="0"/>
      </rPr>
      <t>内蒙古小草数字生态产业股份有限公司</t>
    </r>
  </si>
  <si>
    <r>
      <rPr>
        <sz val="11"/>
        <color indexed="8"/>
        <rFont val="宋体"/>
        <family val="0"/>
      </rPr>
      <t>内蒙古呼和浩特市立信电气技术有限责任公司</t>
    </r>
  </si>
  <si>
    <r>
      <rPr>
        <sz val="11"/>
        <color indexed="8"/>
        <rFont val="宋体"/>
        <family val="0"/>
      </rPr>
      <t>内蒙古云慧数据服务有限公司</t>
    </r>
  </si>
  <si>
    <r>
      <rPr>
        <sz val="11"/>
        <color indexed="8"/>
        <rFont val="宋体"/>
        <family val="0"/>
      </rPr>
      <t>内蒙古万德系统集成有限责任公司</t>
    </r>
  </si>
  <si>
    <r>
      <rPr>
        <sz val="11"/>
        <color indexed="8"/>
        <rFont val="宋体"/>
        <family val="0"/>
      </rPr>
      <t>金名信息技术股份有限公司</t>
    </r>
  </si>
  <si>
    <r>
      <rPr>
        <sz val="11"/>
        <color indexed="8"/>
        <rFont val="宋体"/>
        <family val="0"/>
      </rPr>
      <t>内蒙古铭德电力科技发展有限公司</t>
    </r>
  </si>
  <si>
    <r>
      <rPr>
        <sz val="11"/>
        <color indexed="8"/>
        <rFont val="宋体"/>
        <family val="0"/>
      </rPr>
      <t>包头市开元数码有限公司</t>
    </r>
  </si>
  <si>
    <r>
      <rPr>
        <sz val="11"/>
        <color indexed="8"/>
        <rFont val="宋体"/>
        <family val="0"/>
      </rPr>
      <t>包头市千翔科技有限公司</t>
    </r>
  </si>
  <si>
    <r>
      <rPr>
        <sz val="11"/>
        <color indexed="8"/>
        <rFont val="宋体"/>
        <family val="0"/>
      </rPr>
      <t>内蒙古数智源科技有限公司</t>
    </r>
  </si>
  <si>
    <r>
      <rPr>
        <sz val="11"/>
        <color indexed="8"/>
        <rFont val="宋体"/>
        <family val="0"/>
      </rPr>
      <t>内蒙古数矿科技有限公司</t>
    </r>
  </si>
  <si>
    <r>
      <rPr>
        <b/>
        <sz val="11"/>
        <rFont val="宋体"/>
        <family val="0"/>
      </rPr>
      <t>（四）软件类</t>
    </r>
    <r>
      <rPr>
        <b/>
        <sz val="11"/>
        <rFont val="Times New Roman"/>
        <family val="1"/>
      </rPr>
      <t>-</t>
    </r>
    <r>
      <rPr>
        <b/>
        <sz val="11"/>
        <rFont val="宋体"/>
        <family val="0"/>
      </rPr>
      <t>工业软件</t>
    </r>
  </si>
  <si>
    <r>
      <rPr>
        <sz val="11"/>
        <color indexed="8"/>
        <rFont val="宋体"/>
        <family val="0"/>
      </rPr>
      <t>内蒙古达智能源科技有限公司</t>
    </r>
  </si>
  <si>
    <r>
      <rPr>
        <sz val="11"/>
        <color indexed="8"/>
        <rFont val="宋体"/>
        <family val="0"/>
      </rPr>
      <t>工业软件</t>
    </r>
  </si>
  <si>
    <r>
      <rPr>
        <b/>
        <sz val="11"/>
        <rFont val="宋体"/>
        <family val="0"/>
      </rPr>
      <t>（五）数字化转型示范标杆企业</t>
    </r>
  </si>
  <si>
    <r>
      <rPr>
        <sz val="11"/>
        <color indexed="8"/>
        <rFont val="宋体"/>
        <family val="0"/>
      </rPr>
      <t>数字化转型示范标杆企业</t>
    </r>
  </si>
  <si>
    <r>
      <rPr>
        <sz val="11"/>
        <color indexed="8"/>
        <rFont val="宋体"/>
        <family val="0"/>
      </rPr>
      <t>内蒙古蒙牛乳业</t>
    </r>
    <r>
      <rPr>
        <sz val="11"/>
        <color indexed="8"/>
        <rFont val="Times New Roman"/>
        <family val="1"/>
      </rPr>
      <t>(</t>
    </r>
    <r>
      <rPr>
        <sz val="11"/>
        <color indexed="8"/>
        <rFont val="宋体"/>
        <family val="0"/>
      </rPr>
      <t>集团</t>
    </r>
    <r>
      <rPr>
        <sz val="11"/>
        <color indexed="8"/>
        <rFont val="Times New Roman"/>
        <family val="1"/>
      </rPr>
      <t>)</t>
    </r>
    <r>
      <rPr>
        <sz val="11"/>
        <color indexed="8"/>
        <rFont val="宋体"/>
        <family val="0"/>
      </rPr>
      <t>股份有限公司</t>
    </r>
  </si>
  <si>
    <r>
      <rPr>
        <sz val="11"/>
        <color indexed="8"/>
        <rFont val="宋体"/>
        <family val="0"/>
      </rPr>
      <t>中国北方稀土（集团）高科技股份有限公司</t>
    </r>
  </si>
  <si>
    <r>
      <rPr>
        <sz val="11"/>
        <color indexed="8"/>
        <rFont val="宋体"/>
        <family val="0"/>
      </rPr>
      <t>弘元新材料（包头）有限公司</t>
    </r>
  </si>
  <si>
    <r>
      <rPr>
        <sz val="11"/>
        <color indexed="8"/>
        <rFont val="宋体"/>
        <family val="0"/>
      </rPr>
      <t>中国黄金集团内蒙古矿业有限公司</t>
    </r>
  </si>
  <si>
    <r>
      <rPr>
        <sz val="11"/>
        <color indexed="8"/>
        <rFont val="宋体"/>
        <family val="0"/>
      </rPr>
      <t>安琪酵母</t>
    </r>
    <r>
      <rPr>
        <sz val="11"/>
        <color indexed="8"/>
        <rFont val="Times New Roman"/>
        <family val="1"/>
      </rPr>
      <t>(</t>
    </r>
    <r>
      <rPr>
        <sz val="11"/>
        <color indexed="8"/>
        <rFont val="宋体"/>
        <family val="0"/>
      </rPr>
      <t>赤峰</t>
    </r>
    <r>
      <rPr>
        <sz val="11"/>
        <color indexed="8"/>
        <rFont val="Times New Roman"/>
        <family val="1"/>
      </rPr>
      <t>)</t>
    </r>
    <r>
      <rPr>
        <sz val="11"/>
        <color indexed="8"/>
        <rFont val="宋体"/>
        <family val="0"/>
      </rPr>
      <t>有限公司</t>
    </r>
  </si>
  <si>
    <t>十、先进制造业集群和重点产业链项目贷款贴息项目</t>
  </si>
  <si>
    <r>
      <t xml:space="preserve"> </t>
    </r>
    <r>
      <rPr>
        <b/>
        <sz val="11"/>
        <rFont val="方正书宋_GBK"/>
        <family val="0"/>
      </rPr>
      <t>监督电话：</t>
    </r>
    <r>
      <rPr>
        <b/>
        <sz val="11"/>
        <rFont val="Times New Roman"/>
        <family val="1"/>
      </rPr>
      <t>0471-4825627</t>
    </r>
  </si>
  <si>
    <r>
      <rPr>
        <sz val="12"/>
        <rFont val="宋体"/>
        <family val="0"/>
      </rPr>
      <t>内蒙古博源银根化工有限公司</t>
    </r>
  </si>
  <si>
    <r>
      <rPr>
        <sz val="12"/>
        <rFont val="宋体"/>
        <family val="0"/>
      </rPr>
      <t>内蒙古博源银根化工有限公司阿拉善天然碱开发利用碱加工装置项目</t>
    </r>
  </si>
  <si>
    <r>
      <t>十一、企业创新能力建设</t>
    </r>
    <r>
      <rPr>
        <b/>
        <sz val="11"/>
        <rFont val="Times New Roman"/>
        <family val="1"/>
      </rPr>
      <t xml:space="preserve">  </t>
    </r>
    <r>
      <rPr>
        <b/>
        <sz val="11"/>
        <rFont val="方正书宋_GBK"/>
        <family val="0"/>
      </rPr>
      <t>监督电话：</t>
    </r>
    <r>
      <rPr>
        <b/>
        <sz val="11"/>
        <rFont val="Times New Roman"/>
        <family val="1"/>
      </rPr>
      <t>0471-3595650  0471-6612109</t>
    </r>
  </si>
  <si>
    <r>
      <rPr>
        <sz val="11"/>
        <color indexed="8"/>
        <rFont val="宋体"/>
        <family val="0"/>
      </rPr>
      <t>中国农业机械化科学研究院呼和浩特分院有限公司</t>
    </r>
  </si>
  <si>
    <r>
      <t>2023</t>
    </r>
    <r>
      <rPr>
        <sz val="11"/>
        <color indexed="8"/>
        <rFont val="宋体"/>
        <family val="0"/>
      </rPr>
      <t>年创新能力建设项目</t>
    </r>
  </si>
  <si>
    <r>
      <rPr>
        <sz val="11"/>
        <color indexed="8"/>
        <rFont val="宋体"/>
        <family val="0"/>
      </rPr>
      <t>内蒙古金源康生物工程股份有限公司</t>
    </r>
    <r>
      <rPr>
        <sz val="11"/>
        <color indexed="8"/>
        <rFont val="Times New Roman"/>
        <family val="1"/>
      </rPr>
      <t xml:space="preserve"> </t>
    </r>
  </si>
  <si>
    <r>
      <rPr>
        <sz val="11"/>
        <color indexed="8"/>
        <rFont val="宋体"/>
        <family val="0"/>
      </rPr>
      <t>通辽市</t>
    </r>
    <r>
      <rPr>
        <sz val="11"/>
        <color indexed="8"/>
        <rFont val="Times New Roman"/>
        <family val="1"/>
      </rPr>
      <t xml:space="preserve"> </t>
    </r>
  </si>
  <si>
    <r>
      <rPr>
        <sz val="11"/>
        <color indexed="8"/>
        <rFont val="宋体"/>
        <family val="0"/>
      </rPr>
      <t>内蒙古霍煤鸿骏铝电有限责任公司</t>
    </r>
  </si>
  <si>
    <r>
      <rPr>
        <sz val="11"/>
        <color indexed="8"/>
        <rFont val="宋体"/>
        <family val="0"/>
      </rPr>
      <t>企业创新能力建设项目</t>
    </r>
  </si>
  <si>
    <r>
      <rPr>
        <sz val="11"/>
        <color indexed="8"/>
        <rFont val="宋体"/>
        <family val="0"/>
      </rPr>
      <t>京能（锡林郭勒）发电有限公司</t>
    </r>
  </si>
  <si>
    <r>
      <rPr>
        <sz val="11"/>
        <color indexed="8"/>
        <rFont val="宋体"/>
        <family val="0"/>
      </rPr>
      <t>京能（锡林郭勒）发电有限公司企业创新能力建设项目</t>
    </r>
  </si>
  <si>
    <r>
      <rPr>
        <sz val="11"/>
        <color indexed="8"/>
        <rFont val="宋体"/>
        <family val="0"/>
      </rPr>
      <t>内蒙古高尔奇矿业有限公司</t>
    </r>
  </si>
  <si>
    <r>
      <rPr>
        <sz val="11"/>
        <color indexed="8"/>
        <rFont val="宋体"/>
        <family val="0"/>
      </rPr>
      <t>内蒙古高尔奇矿业有限公司自治区级企业技术中心</t>
    </r>
  </si>
  <si>
    <r>
      <rPr>
        <sz val="11"/>
        <color indexed="8"/>
        <rFont val="宋体"/>
        <family val="0"/>
      </rPr>
      <t>内蒙古兰格格乳业有限公司</t>
    </r>
  </si>
  <si>
    <r>
      <rPr>
        <sz val="11"/>
        <color indexed="8"/>
        <rFont val="宋体"/>
        <family val="0"/>
      </rPr>
      <t>内蒙古兰格格乳业有限公司自治区级企业技术中心项目</t>
    </r>
  </si>
  <si>
    <r>
      <rPr>
        <sz val="11"/>
        <color indexed="8"/>
        <rFont val="宋体"/>
        <family val="0"/>
      </rPr>
      <t>内蒙古欣源石墨烯科技有限公司</t>
    </r>
  </si>
  <si>
    <r>
      <rPr>
        <sz val="11"/>
        <color indexed="8"/>
        <rFont val="宋体"/>
        <family val="0"/>
      </rPr>
      <t>内蒙古欣源石墨烯科技股份有限公司企业技术中心</t>
    </r>
  </si>
  <si>
    <r>
      <rPr>
        <sz val="11"/>
        <color indexed="8"/>
        <rFont val="宋体"/>
        <family val="0"/>
      </rPr>
      <t>鄂尔多斯市</t>
    </r>
    <r>
      <rPr>
        <sz val="11"/>
        <color indexed="8"/>
        <rFont val="Times New Roman"/>
        <family val="1"/>
      </rPr>
      <t xml:space="preserve"> </t>
    </r>
  </si>
  <si>
    <r>
      <rPr>
        <sz val="11"/>
        <color indexed="8"/>
        <rFont val="宋体"/>
        <family val="0"/>
      </rPr>
      <t>内蒙古晶泰环境科技有限责任公司</t>
    </r>
  </si>
  <si>
    <r>
      <t>2023</t>
    </r>
    <r>
      <rPr>
        <sz val="11"/>
        <color indexed="8"/>
        <rFont val="宋体"/>
        <family val="0"/>
      </rPr>
      <t>年企业创新能力建设项目（自治区级企业技术中心）</t>
    </r>
  </si>
  <si>
    <r>
      <rPr>
        <sz val="11"/>
        <color indexed="8"/>
        <rFont val="宋体"/>
        <family val="0"/>
      </rPr>
      <t>巴彦淖尔西部铜业有限公司</t>
    </r>
  </si>
  <si>
    <r>
      <rPr>
        <sz val="11"/>
        <color indexed="8"/>
        <rFont val="宋体"/>
        <family val="0"/>
      </rPr>
      <t>技术中心</t>
    </r>
  </si>
  <si>
    <r>
      <t>十二、国际、国家（行业）标准制定</t>
    </r>
    <r>
      <rPr>
        <b/>
        <sz val="11"/>
        <rFont val="Times New Roman"/>
        <family val="1"/>
      </rPr>
      <t xml:space="preserve">  </t>
    </r>
    <r>
      <rPr>
        <b/>
        <sz val="11"/>
        <rFont val="方正书宋_GBK"/>
        <family val="0"/>
      </rPr>
      <t>监督电话：</t>
    </r>
    <r>
      <rPr>
        <b/>
        <sz val="11"/>
        <rFont val="Times New Roman"/>
        <family val="1"/>
      </rPr>
      <t>0471-3595650  0471-6612109</t>
    </r>
  </si>
  <si>
    <r>
      <rPr>
        <sz val="11"/>
        <color indexed="8"/>
        <rFont val="宋体"/>
        <family val="0"/>
      </rPr>
      <t>内蒙古术耀科技有限责任公司</t>
    </r>
  </si>
  <si>
    <r>
      <rPr>
        <sz val="11"/>
        <color indexed="8"/>
        <rFont val="宋体"/>
        <family val="0"/>
      </rPr>
      <t>国际、国家（行业）标准</t>
    </r>
  </si>
  <si>
    <r>
      <rPr>
        <sz val="11"/>
        <color indexed="8"/>
        <rFont val="宋体"/>
        <family val="0"/>
      </rPr>
      <t>齐鲁制药（内蒙古）有限公司</t>
    </r>
  </si>
  <si>
    <r>
      <rPr>
        <sz val="11"/>
        <color indexed="8"/>
        <rFont val="宋体"/>
        <family val="0"/>
      </rPr>
      <t>多杀霉素原药行业标准制定项目和多杀霉素悬浮剂行业标准制定项目</t>
    </r>
  </si>
  <si>
    <r>
      <rPr>
        <sz val="11"/>
        <color indexed="8"/>
        <rFont val="宋体"/>
        <family val="0"/>
      </rPr>
      <t>包头稀土研究院</t>
    </r>
  </si>
  <si>
    <r>
      <rPr>
        <sz val="11"/>
        <color indexed="8"/>
        <rFont val="宋体"/>
        <family val="0"/>
      </rPr>
      <t>主导制定《稀土铁合金化学分析方法</t>
    </r>
    <r>
      <rPr>
        <sz val="11"/>
        <color indexed="8"/>
        <rFont val="Times New Roman"/>
        <family val="1"/>
      </rPr>
      <t xml:space="preserve"> </t>
    </r>
    <r>
      <rPr>
        <sz val="11"/>
        <color indexed="8"/>
        <rFont val="宋体"/>
        <family val="0"/>
      </rPr>
      <t>第</t>
    </r>
    <r>
      <rPr>
        <sz val="11"/>
        <color indexed="8"/>
        <rFont val="Times New Roman"/>
        <family val="1"/>
      </rPr>
      <t>1</t>
    </r>
    <r>
      <rPr>
        <sz val="11"/>
        <color indexed="8"/>
        <rFont val="宋体"/>
        <family val="0"/>
      </rPr>
      <t>部分：稀土总量的测定》、《稀土铁合金化学分析方法</t>
    </r>
    <r>
      <rPr>
        <sz val="11"/>
        <color indexed="8"/>
        <rFont val="Times New Roman"/>
        <family val="1"/>
      </rPr>
      <t xml:space="preserve"> </t>
    </r>
    <r>
      <rPr>
        <sz val="11"/>
        <color indexed="8"/>
        <rFont val="宋体"/>
        <family val="0"/>
      </rPr>
      <t>第</t>
    </r>
    <r>
      <rPr>
        <sz val="11"/>
        <color indexed="8"/>
        <rFont val="Times New Roman"/>
        <family val="1"/>
      </rPr>
      <t>4</t>
    </r>
    <r>
      <rPr>
        <sz val="11"/>
        <color indexed="8"/>
        <rFont val="宋体"/>
        <family val="0"/>
      </rPr>
      <t>部分：铁量的测定</t>
    </r>
    <r>
      <rPr>
        <sz val="11"/>
        <color indexed="8"/>
        <rFont val="Times New Roman"/>
        <family val="1"/>
      </rPr>
      <t xml:space="preserve"> </t>
    </r>
    <r>
      <rPr>
        <sz val="11"/>
        <color indexed="8"/>
        <rFont val="宋体"/>
        <family val="0"/>
      </rPr>
      <t>重铬酸钾滴定法》</t>
    </r>
    <r>
      <rPr>
        <sz val="11"/>
        <color indexed="8"/>
        <rFont val="Times New Roman"/>
        <family val="1"/>
      </rPr>
      <t>2</t>
    </r>
    <r>
      <rPr>
        <sz val="11"/>
        <color indexed="8"/>
        <rFont val="宋体"/>
        <family val="0"/>
      </rPr>
      <t>项国家标准，参与制定《晶界扩散钕铁硼永磁材料》</t>
    </r>
    <r>
      <rPr>
        <sz val="11"/>
        <color indexed="8"/>
        <rFont val="Times New Roman"/>
        <family val="1"/>
      </rPr>
      <t>1</t>
    </r>
    <r>
      <rPr>
        <sz val="11"/>
        <color indexed="8"/>
        <rFont val="宋体"/>
        <family val="0"/>
      </rPr>
      <t>项国家标准</t>
    </r>
  </si>
  <si>
    <r>
      <rPr>
        <sz val="11"/>
        <color indexed="8"/>
        <rFont val="宋体"/>
        <family val="0"/>
      </rPr>
      <t>内蒙古北方重型汽车股份有限公司</t>
    </r>
  </si>
  <si>
    <r>
      <rPr>
        <sz val="11"/>
        <color indexed="8"/>
        <rFont val="宋体"/>
        <family val="0"/>
      </rPr>
      <t>《土方及矿山机械</t>
    </r>
    <r>
      <rPr>
        <sz val="11"/>
        <color indexed="8"/>
        <rFont val="Times New Roman"/>
        <family val="1"/>
      </rPr>
      <t xml:space="preserve"> </t>
    </r>
    <r>
      <rPr>
        <sz val="11"/>
        <color indexed="8"/>
        <rFont val="宋体"/>
        <family val="0"/>
      </rPr>
      <t>自主和半自主</t>
    </r>
    <r>
      <rPr>
        <sz val="11"/>
        <color indexed="8"/>
        <rFont val="Times New Roman"/>
        <family val="1"/>
      </rPr>
      <t xml:space="preserve"> </t>
    </r>
    <r>
      <rPr>
        <sz val="11"/>
        <color indexed="8"/>
        <rFont val="宋体"/>
        <family val="0"/>
      </rPr>
      <t>机器系统安全》</t>
    </r>
    <r>
      <rPr>
        <sz val="11"/>
        <color indexed="8"/>
        <rFont val="Times New Roman"/>
        <family val="1"/>
      </rPr>
      <t xml:space="preserve"> </t>
    </r>
    <r>
      <rPr>
        <sz val="11"/>
        <color indexed="8"/>
        <rFont val="宋体"/>
        <family val="0"/>
      </rPr>
      <t>等三项国家标准</t>
    </r>
  </si>
  <si>
    <r>
      <t>GB/T 42160-2022</t>
    </r>
    <r>
      <rPr>
        <sz val="11"/>
        <color indexed="8"/>
        <rFont val="宋体"/>
        <family val="0"/>
      </rPr>
      <t>《晶界扩散钕铁硼永磁材料》、</t>
    </r>
    <r>
      <rPr>
        <sz val="11"/>
        <color indexed="8"/>
        <rFont val="Times New Roman"/>
        <family val="1"/>
      </rPr>
      <t>GB/T 26416.1-2022</t>
    </r>
    <r>
      <rPr>
        <sz val="11"/>
        <color indexed="8"/>
        <rFont val="宋体"/>
        <family val="0"/>
      </rPr>
      <t>《稀土铁合金化学分析方法</t>
    </r>
    <r>
      <rPr>
        <sz val="11"/>
        <color indexed="8"/>
        <rFont val="Times New Roman"/>
        <family val="1"/>
      </rPr>
      <t xml:space="preserve"> </t>
    </r>
    <r>
      <rPr>
        <sz val="11"/>
        <color indexed="8"/>
        <rFont val="宋体"/>
        <family val="0"/>
      </rPr>
      <t>第</t>
    </r>
    <r>
      <rPr>
        <sz val="11"/>
        <color indexed="8"/>
        <rFont val="Times New Roman"/>
        <family val="1"/>
      </rPr>
      <t>1</t>
    </r>
    <r>
      <rPr>
        <sz val="11"/>
        <color indexed="8"/>
        <rFont val="宋体"/>
        <family val="0"/>
      </rPr>
      <t>部分：稀土总量的测定》</t>
    </r>
  </si>
  <si>
    <r>
      <rPr>
        <sz val="11"/>
        <color indexed="8"/>
        <rFont val="宋体"/>
        <family val="0"/>
      </rPr>
      <t>内蒙古第一机械集团股份有限公司</t>
    </r>
  </si>
  <si>
    <r>
      <t>2023</t>
    </r>
    <r>
      <rPr>
        <sz val="11"/>
        <color indexed="8"/>
        <rFont val="宋体"/>
        <family val="0"/>
      </rPr>
      <t>年自治区工业和信息化企业制定国际、国家（行业）标准项目</t>
    </r>
  </si>
  <si>
    <r>
      <rPr>
        <sz val="11"/>
        <color indexed="8"/>
        <rFont val="宋体"/>
        <family val="0"/>
      </rPr>
      <t>通辽精工蓝宝石有限公司</t>
    </r>
  </si>
  <si>
    <r>
      <rPr>
        <sz val="11"/>
        <color indexed="8"/>
        <rFont val="宋体"/>
        <family val="0"/>
      </rPr>
      <t>国际、国家（行业）标准制定项目</t>
    </r>
  </si>
  <si>
    <r>
      <rPr>
        <sz val="11"/>
        <color indexed="8"/>
        <rFont val="宋体"/>
        <family val="0"/>
      </rPr>
      <t>赤峰艾克制药科技股份有限公司</t>
    </r>
  </si>
  <si>
    <r>
      <rPr>
        <sz val="11"/>
        <color indexed="8"/>
        <rFont val="宋体"/>
        <family val="0"/>
      </rPr>
      <t>制定硝苯地平国际、国家（行业）标准项目</t>
    </r>
  </si>
  <si>
    <r>
      <rPr>
        <sz val="11"/>
        <color indexed="8"/>
        <rFont val="宋体"/>
        <family val="0"/>
      </rPr>
      <t>内蒙古清蒙石墨烯科技有限公司</t>
    </r>
  </si>
  <si>
    <r>
      <rPr>
        <sz val="11"/>
        <color indexed="8"/>
        <rFont val="宋体"/>
        <family val="0"/>
      </rPr>
      <t>内蒙古清蒙石墨烯科技有限公司</t>
    </r>
    <r>
      <rPr>
        <sz val="11"/>
        <color indexed="8"/>
        <rFont val="Times New Roman"/>
        <family val="1"/>
      </rPr>
      <t>——1</t>
    </r>
    <r>
      <rPr>
        <sz val="11"/>
        <color indexed="8"/>
        <rFont val="宋体"/>
        <family val="0"/>
      </rPr>
      <t>炭素材料弯曲性能试验方法</t>
    </r>
    <r>
      <rPr>
        <sz val="11"/>
        <color indexed="8"/>
        <rFont val="Times New Roman"/>
        <family val="1"/>
      </rPr>
      <t xml:space="preserve"> 2 </t>
    </r>
    <r>
      <rPr>
        <sz val="11"/>
        <color indexed="8"/>
        <rFont val="宋体"/>
        <family val="0"/>
      </rPr>
      <t>炭素材料挥发分的测定</t>
    </r>
    <r>
      <rPr>
        <sz val="11"/>
        <color indexed="8"/>
        <rFont val="Times New Roman"/>
        <family val="1"/>
      </rPr>
      <t xml:space="preserve"> 3 </t>
    </r>
    <r>
      <rPr>
        <sz val="11"/>
        <color indexed="8"/>
        <rFont val="宋体"/>
        <family val="0"/>
      </rPr>
      <t>磷铁</t>
    </r>
    <r>
      <rPr>
        <sz val="11"/>
        <color indexed="8"/>
        <rFont val="Times New Roman"/>
        <family val="1"/>
      </rPr>
      <t xml:space="preserve"> </t>
    </r>
    <r>
      <rPr>
        <sz val="11"/>
        <color indexed="8"/>
        <rFont val="宋体"/>
        <family val="0"/>
      </rPr>
      <t>磷、硅、锰、钛含量的测定电感耦</t>
    </r>
    <r>
      <rPr>
        <sz val="11"/>
        <color indexed="8"/>
        <rFont val="Times New Roman"/>
        <family val="1"/>
      </rPr>
      <t xml:space="preserve"> 4 </t>
    </r>
    <r>
      <rPr>
        <sz val="11"/>
        <color indexed="8"/>
        <rFont val="宋体"/>
        <family val="0"/>
      </rPr>
      <t>合等离子体原子发射光谱法</t>
    </r>
    <r>
      <rPr>
        <sz val="11"/>
        <color indexed="8"/>
        <rFont val="Times New Roman"/>
        <family val="1"/>
      </rPr>
      <t xml:space="preserve"> 5 </t>
    </r>
    <r>
      <rPr>
        <sz val="11"/>
        <color indexed="8"/>
        <rFont val="宋体"/>
        <family val="0"/>
      </rPr>
      <t>钻杆内表面合金镀层技术条件</t>
    </r>
  </si>
  <si>
    <r>
      <rPr>
        <sz val="11"/>
        <color indexed="8"/>
        <rFont val="宋体"/>
        <family val="0"/>
      </rPr>
      <t>鄂尔多斯永胜污水有限公司</t>
    </r>
  </si>
  <si>
    <r>
      <rPr>
        <sz val="11"/>
        <color indexed="8"/>
        <rFont val="宋体"/>
        <family val="0"/>
      </rPr>
      <t>国家标准《膜曝气生物膜反应器》</t>
    </r>
  </si>
  <si>
    <r>
      <rPr>
        <sz val="11"/>
        <color indexed="8"/>
        <rFont val="宋体"/>
        <family val="0"/>
      </rPr>
      <t>内蒙古建亨能源科有限公司</t>
    </r>
  </si>
  <si>
    <r>
      <rPr>
        <sz val="11"/>
        <color indexed="8"/>
        <rFont val="宋体"/>
        <family val="0"/>
      </rPr>
      <t>参与制定国家（行业）标准《发泡陶瓷制品单位产品能源消耗限额》</t>
    </r>
  </si>
  <si>
    <r>
      <rPr>
        <sz val="11"/>
        <color indexed="8"/>
        <rFont val="宋体"/>
        <family val="0"/>
      </rPr>
      <t>内蒙古再回首生物工程有限公司</t>
    </r>
  </si>
  <si>
    <r>
      <rPr>
        <sz val="11"/>
        <color indexed="8"/>
        <rFont val="宋体"/>
        <family val="0"/>
      </rPr>
      <t>参与制订《食用螺旋藻粉质量通则》</t>
    </r>
  </si>
  <si>
    <r>
      <rPr>
        <sz val="11"/>
        <color indexed="8"/>
        <rFont val="宋体"/>
        <family val="0"/>
      </rPr>
      <t>乌海三美国际矿业有限公司</t>
    </r>
  </si>
  <si>
    <r>
      <rPr>
        <sz val="11"/>
        <color indexed="8"/>
        <rFont val="宋体"/>
        <family val="0"/>
      </rPr>
      <t>制定国家标准《铁合金单位产品能源消耗限额》（</t>
    </r>
    <r>
      <rPr>
        <sz val="11"/>
        <color indexed="8"/>
        <rFont val="Times New Roman"/>
        <family val="1"/>
      </rPr>
      <t>GB21341-2022</t>
    </r>
    <r>
      <rPr>
        <sz val="11"/>
        <color indexed="8"/>
        <rFont val="宋体"/>
        <family val="0"/>
      </rPr>
      <t>）</t>
    </r>
  </si>
  <si>
    <r>
      <rPr>
        <sz val="11"/>
        <color indexed="8"/>
        <rFont val="宋体"/>
        <family val="0"/>
      </rPr>
      <t>制定国家标准《水泥胶砂氯离子扩散系数检测方法》</t>
    </r>
  </si>
  <si>
    <r>
      <rPr>
        <sz val="11"/>
        <color indexed="8"/>
        <rFont val="宋体"/>
        <family val="0"/>
      </rPr>
      <t>制定国家标准《用于水泥和混凝土中的粒化电炉磷渣粉》</t>
    </r>
  </si>
  <si>
    <r>
      <rPr>
        <sz val="11"/>
        <color indexed="8"/>
        <rFont val="宋体"/>
        <family val="0"/>
      </rPr>
      <t>乌海市西水水泥有限责任公司</t>
    </r>
  </si>
  <si>
    <r>
      <rPr>
        <sz val="11"/>
        <color indexed="8"/>
        <rFont val="宋体"/>
        <family val="0"/>
      </rPr>
      <t>参与国标《水泥胶砂氯离子扩散系数检测方法》及《用于水泥和混凝土中的粒化电炉磷渣粉》的制定和修订</t>
    </r>
  </si>
  <si>
    <r>
      <t>十三、技术创新成果产业化</t>
    </r>
    <r>
      <rPr>
        <b/>
        <sz val="11"/>
        <rFont val="Times New Roman"/>
        <family val="1"/>
      </rPr>
      <t xml:space="preserve">  </t>
    </r>
    <r>
      <rPr>
        <b/>
        <sz val="11"/>
        <rFont val="方正书宋_GBK"/>
        <family val="0"/>
      </rPr>
      <t>监督电话：</t>
    </r>
    <r>
      <rPr>
        <b/>
        <sz val="11"/>
        <rFont val="Times New Roman"/>
        <family val="1"/>
      </rPr>
      <t>0471-3595650  0471-6612109</t>
    </r>
  </si>
  <si>
    <r>
      <rPr>
        <sz val="11"/>
        <color indexed="8"/>
        <rFont val="宋体"/>
        <family val="0"/>
      </rPr>
      <t>内蒙古东景生物环保科技有限公司</t>
    </r>
  </si>
  <si>
    <r>
      <rPr>
        <sz val="11"/>
        <color indexed="8"/>
        <rFont val="宋体"/>
        <family val="0"/>
      </rPr>
      <t>技术创新成果产业化项目年产</t>
    </r>
    <r>
      <rPr>
        <sz val="11"/>
        <color indexed="8"/>
        <rFont val="Times New Roman"/>
        <family val="1"/>
      </rPr>
      <t>10</t>
    </r>
    <r>
      <rPr>
        <sz val="11"/>
        <color indexed="8"/>
        <rFont val="宋体"/>
        <family val="0"/>
      </rPr>
      <t>万吨</t>
    </r>
    <r>
      <rPr>
        <sz val="11"/>
        <color indexed="8"/>
        <rFont val="Times New Roman"/>
        <family val="1"/>
      </rPr>
      <t>γ-</t>
    </r>
    <r>
      <rPr>
        <sz val="11"/>
        <color indexed="8"/>
        <rFont val="宋体"/>
        <family val="0"/>
      </rPr>
      <t>丁内酯（</t>
    </r>
    <r>
      <rPr>
        <sz val="11"/>
        <color indexed="8"/>
        <rFont val="Times New Roman"/>
        <family val="1"/>
      </rPr>
      <t>GBL</t>
    </r>
    <r>
      <rPr>
        <sz val="11"/>
        <color indexed="8"/>
        <rFont val="宋体"/>
        <family val="0"/>
      </rPr>
      <t>）项目</t>
    </r>
  </si>
  <si>
    <r>
      <t>十四、企业工匠人才培育</t>
    </r>
    <r>
      <rPr>
        <b/>
        <sz val="11"/>
        <rFont val="Times New Roman"/>
        <family val="1"/>
      </rPr>
      <t xml:space="preserve">  </t>
    </r>
    <r>
      <rPr>
        <b/>
        <sz val="11"/>
        <rFont val="方正书宋_GBK"/>
        <family val="0"/>
      </rPr>
      <t>监督电话：</t>
    </r>
    <r>
      <rPr>
        <b/>
        <sz val="11"/>
        <rFont val="Times New Roman"/>
        <family val="1"/>
      </rPr>
      <t>0471-3595650  0471-6612109</t>
    </r>
  </si>
  <si>
    <r>
      <rPr>
        <sz val="11"/>
        <color indexed="8"/>
        <rFont val="宋体"/>
        <family val="0"/>
      </rPr>
      <t>国电内蒙古东胜热电有限公司</t>
    </r>
  </si>
  <si>
    <r>
      <rPr>
        <sz val="11"/>
        <color indexed="8"/>
        <rFont val="宋体"/>
        <family val="0"/>
      </rPr>
      <t>北疆工匠</t>
    </r>
  </si>
  <si>
    <r>
      <rPr>
        <sz val="11"/>
        <color indexed="8"/>
        <rFont val="宋体"/>
        <family val="0"/>
      </rPr>
      <t>包头铝业有限公司</t>
    </r>
  </si>
  <si>
    <r>
      <t>2023</t>
    </r>
    <r>
      <rPr>
        <sz val="11"/>
        <color indexed="8"/>
        <rFont val="宋体"/>
        <family val="0"/>
      </rPr>
      <t>年企业工匠人才培育项目</t>
    </r>
  </si>
  <si>
    <r>
      <rPr>
        <sz val="11"/>
        <color indexed="8"/>
        <rFont val="宋体"/>
        <family val="0"/>
      </rPr>
      <t>内蒙古航天红岗机械有限公司</t>
    </r>
  </si>
  <si>
    <r>
      <rPr>
        <sz val="11"/>
        <color indexed="8"/>
        <rFont val="宋体"/>
        <family val="0"/>
      </rPr>
      <t>内蒙古公路交通投资发展有限公司</t>
    </r>
  </si>
  <si>
    <r>
      <t>十五、质量标杆</t>
    </r>
    <r>
      <rPr>
        <b/>
        <sz val="11"/>
        <rFont val="Times New Roman"/>
        <family val="1"/>
      </rPr>
      <t xml:space="preserve">  </t>
    </r>
    <r>
      <rPr>
        <b/>
        <sz val="11"/>
        <rFont val="方正书宋_GBK"/>
        <family val="0"/>
      </rPr>
      <t>监督电话：</t>
    </r>
    <r>
      <rPr>
        <b/>
        <sz val="11"/>
        <rFont val="Times New Roman"/>
        <family val="1"/>
      </rPr>
      <t>0471-3595650  0471-6612109</t>
    </r>
  </si>
  <si>
    <r>
      <rPr>
        <sz val="11"/>
        <color indexed="8"/>
        <rFont val="宋体"/>
        <family val="0"/>
      </rPr>
      <t>质量标杆</t>
    </r>
  </si>
  <si>
    <r>
      <t>十六、专精特新</t>
    </r>
    <r>
      <rPr>
        <b/>
        <sz val="11"/>
        <rFont val="Times New Roman"/>
        <family val="1"/>
      </rPr>
      <t>“</t>
    </r>
    <r>
      <rPr>
        <b/>
        <sz val="11"/>
        <rFont val="宋体"/>
        <family val="0"/>
      </rPr>
      <t>小巨人</t>
    </r>
    <r>
      <rPr>
        <b/>
        <sz val="11"/>
        <rFont val="Times New Roman"/>
        <family val="1"/>
      </rPr>
      <t>”</t>
    </r>
    <r>
      <rPr>
        <b/>
        <sz val="11"/>
        <rFont val="宋体"/>
        <family val="0"/>
      </rPr>
      <t>企业</t>
    </r>
  </si>
  <si>
    <t>呼和浩特市</t>
  </si>
  <si>
    <t>呼和浩特众环工贸股份有限公司</t>
  </si>
  <si>
    <t>第五批专精特新“小巨人”企业</t>
  </si>
  <si>
    <t>内蒙古显鸿科技股份有限公司</t>
  </si>
  <si>
    <t>中国农业机械化科学研究院呼和浩特分院有限公司</t>
  </si>
  <si>
    <t>赤峰市</t>
  </si>
  <si>
    <t>赤峰瑞阳化工有限公司</t>
  </si>
  <si>
    <t>阿拉善盟</t>
  </si>
  <si>
    <t>内蒙古瑞达泰丰化工有限责任公司</t>
  </si>
  <si>
    <r>
      <t>2023</t>
    </r>
    <r>
      <rPr>
        <sz val="22"/>
        <rFont val="方正小标宋简体"/>
        <family val="4"/>
      </rPr>
      <t>年重点产业（园区）发展专项资金（第一批）拟安排情况表</t>
    </r>
  </si>
  <si>
    <r>
      <rPr>
        <b/>
        <sz val="12"/>
        <rFont val="仿宋"/>
        <family val="3"/>
      </rPr>
      <t>序号</t>
    </r>
  </si>
  <si>
    <r>
      <rPr>
        <b/>
        <sz val="12"/>
        <rFont val="仿宋"/>
        <family val="3"/>
      </rPr>
      <t>盟市</t>
    </r>
  </si>
  <si>
    <r>
      <rPr>
        <b/>
        <sz val="12"/>
        <rFont val="仿宋"/>
        <family val="3"/>
      </rPr>
      <t>旗县</t>
    </r>
  </si>
  <si>
    <r>
      <rPr>
        <b/>
        <sz val="12"/>
        <rFont val="仿宋"/>
        <family val="3"/>
      </rPr>
      <t>项目单位</t>
    </r>
  </si>
  <si>
    <r>
      <rPr>
        <b/>
        <sz val="12"/>
        <rFont val="仿宋"/>
        <family val="3"/>
      </rPr>
      <t>项目名称</t>
    </r>
  </si>
  <si>
    <r>
      <rPr>
        <b/>
        <sz val="12"/>
        <rFont val="仿宋"/>
        <family val="3"/>
      </rPr>
      <t>建设内容</t>
    </r>
  </si>
  <si>
    <r>
      <rPr>
        <b/>
        <sz val="12"/>
        <rFont val="仿宋"/>
        <family val="3"/>
      </rPr>
      <t>项目投资（万元）</t>
    </r>
  </si>
  <si>
    <r>
      <rPr>
        <b/>
        <sz val="12"/>
        <rFont val="仿宋"/>
        <family val="3"/>
      </rPr>
      <t>建设起止日期</t>
    </r>
  </si>
  <si>
    <r>
      <rPr>
        <b/>
        <sz val="12"/>
        <rFont val="仿宋"/>
        <family val="3"/>
      </rPr>
      <t>拟支持资金（万元）</t>
    </r>
  </si>
  <si>
    <r>
      <t>合计（其中重点产业专项资金</t>
    </r>
    <r>
      <rPr>
        <b/>
        <sz val="12"/>
        <rFont val="Times New Roman"/>
        <family val="1"/>
      </rPr>
      <t>7272.1</t>
    </r>
    <r>
      <rPr>
        <b/>
        <sz val="12"/>
        <rFont val="仿宋"/>
        <family val="3"/>
      </rPr>
      <t>万元，工业园区专项资金5462万元）</t>
    </r>
  </si>
  <si>
    <r>
      <rPr>
        <b/>
        <sz val="11"/>
        <rFont val="仿宋"/>
        <family val="3"/>
      </rPr>
      <t>一、工业绿色化改造</t>
    </r>
  </si>
  <si>
    <r>
      <rPr>
        <sz val="11"/>
        <rFont val="方正仿宋_GBK"/>
        <family val="0"/>
      </rPr>
      <t>呼和浩特市</t>
    </r>
  </si>
  <si>
    <r>
      <rPr>
        <sz val="11"/>
        <rFont val="方正仿宋_GBK"/>
        <family val="0"/>
      </rPr>
      <t>武川县</t>
    </r>
  </si>
  <si>
    <r>
      <rPr>
        <sz val="11"/>
        <rFont val="方正仿宋_GBK"/>
        <family val="0"/>
      </rPr>
      <t>内蒙古冀东水泥有限责任公司</t>
    </r>
  </si>
  <si>
    <r>
      <rPr>
        <sz val="11"/>
        <rFont val="方正仿宋_GBK"/>
        <family val="0"/>
      </rPr>
      <t>节能改造项目（节能技术改造项目）</t>
    </r>
  </si>
  <si>
    <r>
      <t>1</t>
    </r>
    <r>
      <rPr>
        <sz val="11"/>
        <rFont val="方正仿宋_GBK"/>
        <family val="0"/>
      </rPr>
      <t>、二期熟料生产线篦冷机锤式破碎机改造为辊式破碎机；</t>
    </r>
    <r>
      <rPr>
        <sz val="11"/>
        <rFont val="Times New Roman"/>
        <family val="1"/>
      </rPr>
      <t xml:space="preserve">
2</t>
    </r>
    <r>
      <rPr>
        <sz val="11"/>
        <rFont val="方正仿宋_GBK"/>
        <family val="0"/>
      </rPr>
      <t>、原料系统</t>
    </r>
    <r>
      <rPr>
        <sz val="11"/>
        <rFont val="Times New Roman"/>
        <family val="1"/>
      </rPr>
      <t>3#</t>
    </r>
    <r>
      <rPr>
        <sz val="11"/>
        <rFont val="方正仿宋_GBK"/>
        <family val="0"/>
      </rPr>
      <t>辊压机堆焊合金辊改造为柱钉辊；</t>
    </r>
    <r>
      <rPr>
        <sz val="11"/>
        <rFont val="Times New Roman"/>
        <family val="1"/>
      </rPr>
      <t xml:space="preserve">
3</t>
    </r>
    <r>
      <rPr>
        <sz val="11"/>
        <rFont val="方正仿宋_GBK"/>
        <family val="0"/>
      </rPr>
      <t>、二期熟料生产线煤磨罗茨风机改造为磁悬浮风机；</t>
    </r>
    <r>
      <rPr>
        <sz val="11"/>
        <rFont val="Times New Roman"/>
        <family val="1"/>
      </rPr>
      <t xml:space="preserve">
4</t>
    </r>
    <r>
      <rPr>
        <sz val="11"/>
        <rFont val="方正仿宋_GBK"/>
        <family val="0"/>
      </rPr>
      <t>、单级压缩螺杆空压机改造为风冷双级螺杆空压机。</t>
    </r>
  </si>
  <si>
    <r>
      <t>2021</t>
    </r>
    <r>
      <rPr>
        <sz val="11"/>
        <rFont val="方正仿宋_GBK"/>
        <family val="0"/>
      </rPr>
      <t>年</t>
    </r>
    <r>
      <rPr>
        <sz val="11"/>
        <rFont val="Times New Roman"/>
        <family val="1"/>
      </rPr>
      <t>1</t>
    </r>
    <r>
      <rPr>
        <sz val="11"/>
        <rFont val="方正仿宋_GBK"/>
        <family val="0"/>
      </rPr>
      <t>月</t>
    </r>
    <r>
      <rPr>
        <sz val="11"/>
        <rFont val="Times New Roman"/>
        <family val="1"/>
      </rPr>
      <t>-
2022</t>
    </r>
    <r>
      <rPr>
        <sz val="11"/>
        <rFont val="方正仿宋_GBK"/>
        <family val="0"/>
      </rPr>
      <t>年</t>
    </r>
    <r>
      <rPr>
        <sz val="11"/>
        <rFont val="Times New Roman"/>
        <family val="1"/>
      </rPr>
      <t>12</t>
    </r>
    <r>
      <rPr>
        <sz val="11"/>
        <rFont val="方正仿宋_GBK"/>
        <family val="0"/>
      </rPr>
      <t>月</t>
    </r>
  </si>
  <si>
    <r>
      <rPr>
        <b/>
        <sz val="11"/>
        <rFont val="仿宋"/>
        <family val="3"/>
      </rPr>
      <t>二、高耗能落后机电设备淘汰类</t>
    </r>
  </si>
  <si>
    <r>
      <rPr>
        <sz val="11"/>
        <rFont val="仿宋"/>
        <family val="3"/>
      </rPr>
      <t>呼和浩特市</t>
    </r>
  </si>
  <si>
    <t>/</t>
  </si>
  <si>
    <r>
      <rPr>
        <sz val="11"/>
        <rFont val="仿宋"/>
        <family val="3"/>
      </rPr>
      <t>呼和浩特市工业和信息化局</t>
    </r>
  </si>
  <si>
    <r>
      <rPr>
        <sz val="11"/>
        <rFont val="仿宋"/>
        <family val="3"/>
      </rPr>
      <t>高耗能落后机电设备淘汰</t>
    </r>
  </si>
  <si>
    <r>
      <t>3</t>
    </r>
    <r>
      <rPr>
        <sz val="11"/>
        <color indexed="8"/>
        <rFont val="仿宋"/>
        <family val="3"/>
      </rPr>
      <t>户企业淘汰高耗能落后机电设备</t>
    </r>
    <r>
      <rPr>
        <sz val="11"/>
        <color indexed="8"/>
        <rFont val="Times New Roman"/>
        <family val="1"/>
      </rPr>
      <t>242</t>
    </r>
    <r>
      <rPr>
        <sz val="11"/>
        <color indexed="8"/>
        <rFont val="仿宋"/>
        <family val="3"/>
      </rPr>
      <t>台，总投资</t>
    </r>
    <r>
      <rPr>
        <sz val="11"/>
        <color indexed="8"/>
        <rFont val="Times New Roman"/>
        <family val="1"/>
      </rPr>
      <t>500.62</t>
    </r>
    <r>
      <rPr>
        <sz val="11"/>
        <color indexed="8"/>
        <rFont val="仿宋"/>
        <family val="3"/>
      </rPr>
      <t>万元，总功率</t>
    </r>
    <r>
      <rPr>
        <sz val="11"/>
        <color indexed="8"/>
        <rFont val="Times New Roman"/>
        <family val="1"/>
      </rPr>
      <t>8294.09KW,</t>
    </r>
    <r>
      <rPr>
        <sz val="11"/>
        <color indexed="8"/>
        <rFont val="仿宋"/>
        <family val="3"/>
      </rPr>
      <t>节能量</t>
    </r>
    <r>
      <rPr>
        <sz val="11"/>
        <color indexed="8"/>
        <rFont val="Times New Roman"/>
        <family val="1"/>
      </rPr>
      <t>1188.57tce</t>
    </r>
  </si>
  <si>
    <r>
      <rPr>
        <b/>
        <sz val="11"/>
        <rFont val="仿宋"/>
        <family val="3"/>
      </rPr>
      <t>三、绿色示范项目</t>
    </r>
  </si>
  <si>
    <r>
      <rPr>
        <sz val="11"/>
        <rFont val="方正仿宋_GBK"/>
        <family val="0"/>
      </rPr>
      <t>玉泉区</t>
    </r>
  </si>
  <si>
    <r>
      <rPr>
        <sz val="11"/>
        <rFont val="方正仿宋_GBK"/>
        <family val="0"/>
      </rPr>
      <t>内蒙古红太阳食品有限公司（更名为内蒙古草原红太阳食品股份有限公司）</t>
    </r>
  </si>
  <si>
    <r>
      <t>2022</t>
    </r>
    <r>
      <rPr>
        <sz val="11"/>
        <rFont val="方正仿宋_GBK"/>
        <family val="0"/>
      </rPr>
      <t>年国家级绿色工厂</t>
    </r>
  </si>
  <si>
    <r>
      <rPr>
        <sz val="11"/>
        <rFont val="方正仿宋_GBK"/>
        <family val="0"/>
      </rPr>
      <t>和林县</t>
    </r>
  </si>
  <si>
    <r>
      <rPr>
        <sz val="11"/>
        <rFont val="方正仿宋_GBK"/>
        <family val="0"/>
      </rPr>
      <t>内蒙古欧世蒙牛乳制品有限责任公司</t>
    </r>
  </si>
  <si>
    <r>
      <rPr>
        <sz val="11"/>
        <rFont val="方正仿宋_GBK"/>
        <family val="0"/>
      </rPr>
      <t>土默特左旗</t>
    </r>
  </si>
  <si>
    <r>
      <rPr>
        <sz val="11"/>
        <rFont val="方正仿宋_GBK"/>
        <family val="0"/>
      </rPr>
      <t>内蒙古伊利实业集团股份有限公司</t>
    </r>
  </si>
  <si>
    <r>
      <rPr>
        <sz val="11"/>
        <rFont val="方正仿宋_GBK"/>
        <family val="0"/>
      </rPr>
      <t>托克托县</t>
    </r>
  </si>
  <si>
    <r>
      <rPr>
        <sz val="11"/>
        <rFont val="方正仿宋_GBK"/>
        <family val="0"/>
      </rPr>
      <t>内蒙古金达威药业有限公司</t>
    </r>
  </si>
  <si>
    <r>
      <rPr>
        <sz val="11"/>
        <rFont val="方正仿宋_GBK"/>
        <family val="0"/>
      </rPr>
      <t>和林格尔县</t>
    </r>
  </si>
  <si>
    <r>
      <rPr>
        <sz val="11"/>
        <rFont val="方正仿宋_GBK"/>
        <family val="0"/>
      </rPr>
      <t>内蒙古宇航人高技术产业有限责任公司</t>
    </r>
  </si>
  <si>
    <r>
      <t>2023</t>
    </r>
    <r>
      <rPr>
        <sz val="11"/>
        <rFont val="方正仿宋_GBK"/>
        <family val="0"/>
      </rPr>
      <t>年自治区级绿色工厂</t>
    </r>
  </si>
  <si>
    <r>
      <rPr>
        <sz val="11"/>
        <rFont val="方正仿宋_GBK"/>
        <family val="0"/>
      </rPr>
      <t>内蒙古燕谷坊全谷物产业发展有限责任公司</t>
    </r>
  </si>
  <si>
    <r>
      <rPr>
        <sz val="11"/>
        <rFont val="方正仿宋_GBK"/>
        <family val="0"/>
      </rPr>
      <t>内蒙古金源康生物工程股份有限公司</t>
    </r>
  </si>
  <si>
    <r>
      <rPr>
        <sz val="11"/>
        <rFont val="方正仿宋_GBK"/>
        <family val="0"/>
      </rPr>
      <t>清水河县</t>
    </r>
  </si>
  <si>
    <r>
      <rPr>
        <sz val="11"/>
        <rFont val="方正仿宋_GBK"/>
        <family val="0"/>
      </rPr>
      <t>内蒙古超牌新材料股份有限公司</t>
    </r>
  </si>
  <si>
    <r>
      <rPr>
        <sz val="11"/>
        <rFont val="方正仿宋_GBK"/>
        <family val="0"/>
      </rPr>
      <t>土默特左旗呼和浩特经济技术开发区</t>
    </r>
  </si>
  <si>
    <r>
      <rPr>
        <sz val="11"/>
        <rFont val="方正仿宋_GBK"/>
        <family val="0"/>
      </rPr>
      <t>内蒙古阜丰生物科技有限公司</t>
    </r>
  </si>
  <si>
    <r>
      <rPr>
        <sz val="11"/>
        <rFont val="方正仿宋_GBK"/>
        <family val="0"/>
      </rPr>
      <t>元和药业股份有限公司</t>
    </r>
  </si>
  <si>
    <r>
      <rPr>
        <sz val="11"/>
        <rFont val="方正仿宋_GBK"/>
        <family val="0"/>
      </rPr>
      <t>内蒙古三主粮天然燕麦产业股份有限公司</t>
    </r>
  </si>
  <si>
    <r>
      <rPr>
        <sz val="11"/>
        <rFont val="方正仿宋_GBK"/>
        <family val="0"/>
      </rPr>
      <t>华耀光电科技股份有限公司</t>
    </r>
  </si>
  <si>
    <t>金河生物科技股份有限公司</t>
  </si>
  <si>
    <r>
      <rPr>
        <sz val="11"/>
        <rFont val="方正仿宋_GBK"/>
        <family val="0"/>
      </rPr>
      <t>赛罕区</t>
    </r>
  </si>
  <si>
    <r>
      <rPr>
        <sz val="11"/>
        <rFont val="方正仿宋_GBK"/>
        <family val="0"/>
      </rPr>
      <t>内蒙古中环领先半导体材料有限公司</t>
    </r>
  </si>
  <si>
    <r>
      <rPr>
        <sz val="11"/>
        <rFont val="方正仿宋_GBK"/>
        <family val="0"/>
      </rPr>
      <t>内蒙古中环晶体材料有限公司</t>
    </r>
  </si>
  <si>
    <r>
      <t>2023</t>
    </r>
    <r>
      <rPr>
        <sz val="11"/>
        <rFont val="方正仿宋_GBK"/>
        <family val="0"/>
      </rPr>
      <t>年自治区级绿色设计产品（粉煤灰硅酸盐水泥</t>
    </r>
    <r>
      <rPr>
        <sz val="11"/>
        <rFont val="Times New Roman"/>
        <family val="1"/>
      </rPr>
      <t>PF32.5</t>
    </r>
    <r>
      <rPr>
        <sz val="11"/>
        <rFont val="方正仿宋_GBK"/>
        <family val="0"/>
      </rPr>
      <t>、普通硅酸盐水泥</t>
    </r>
    <r>
      <rPr>
        <sz val="11"/>
        <rFont val="Times New Roman"/>
        <family val="1"/>
      </rPr>
      <t>PO42.5</t>
    </r>
    <r>
      <rPr>
        <sz val="11"/>
        <rFont val="方正仿宋_GBK"/>
        <family val="0"/>
      </rPr>
      <t>）</t>
    </r>
  </si>
  <si>
    <r>
      <rPr>
        <sz val="11"/>
        <rFont val="方正仿宋_GBK"/>
        <family val="0"/>
      </rPr>
      <t>内蒙古汇方新型建材有限公司</t>
    </r>
  </si>
  <si>
    <r>
      <t>2023</t>
    </r>
    <r>
      <rPr>
        <sz val="11"/>
        <rFont val="方正仿宋_GBK"/>
        <family val="0"/>
      </rPr>
      <t>年自治区级绿色设计产品（蒸压加气混凝土板材</t>
    </r>
    <r>
      <rPr>
        <sz val="11"/>
        <rFont val="Times New Roman"/>
        <family val="1"/>
      </rPr>
      <t>ALC200*600*3000</t>
    </r>
    <r>
      <rPr>
        <sz val="11"/>
        <rFont val="方正仿宋_GBK"/>
        <family val="0"/>
      </rPr>
      <t>）</t>
    </r>
  </si>
  <si>
    <r>
      <rPr>
        <sz val="11"/>
        <rFont val="方正仿宋_GBK"/>
        <family val="0"/>
      </rPr>
      <t>清水河县蒙西水泥有限公司</t>
    </r>
  </si>
  <si>
    <r>
      <t>2023</t>
    </r>
    <r>
      <rPr>
        <sz val="11"/>
        <rFont val="方正仿宋_GBK"/>
        <family val="0"/>
      </rPr>
      <t>年自治区级绿色设计产品（粉煤灰硅酸盐水泥</t>
    </r>
    <r>
      <rPr>
        <sz val="11"/>
        <rFont val="Times New Roman"/>
        <family val="1"/>
      </rPr>
      <t>PF32.5</t>
    </r>
    <r>
      <rPr>
        <sz val="11"/>
        <rFont val="方正仿宋_GBK"/>
        <family val="0"/>
      </rPr>
      <t>、普通硅酸盐水泥</t>
    </r>
    <r>
      <rPr>
        <sz val="11"/>
        <rFont val="Times New Roman"/>
        <family val="1"/>
      </rPr>
      <t>PO42.5</t>
    </r>
    <r>
      <rPr>
        <sz val="11"/>
        <rFont val="方正仿宋_GBK"/>
        <family val="0"/>
      </rPr>
      <t>、普通硅酸盐水泥</t>
    </r>
    <r>
      <rPr>
        <sz val="11"/>
        <rFont val="Times New Roman"/>
        <family val="1"/>
      </rPr>
      <t>PO52.5</t>
    </r>
    <r>
      <rPr>
        <sz val="11"/>
        <rFont val="方正仿宋_GBK"/>
        <family val="0"/>
      </rPr>
      <t>）</t>
    </r>
  </si>
  <si>
    <r>
      <rPr>
        <sz val="11"/>
        <rFont val="方正仿宋_GBK"/>
        <family val="0"/>
      </rPr>
      <t>呼和浩特市吉宏印刷包装有限公司</t>
    </r>
  </si>
  <si>
    <r>
      <t>2023</t>
    </r>
    <r>
      <rPr>
        <sz val="11"/>
        <rFont val="方正仿宋_GBK"/>
        <family val="0"/>
      </rPr>
      <t>年自治区级绿色设计产品（瓦楞纸箱）</t>
    </r>
  </si>
  <si>
    <r>
      <t>2023</t>
    </r>
    <r>
      <rPr>
        <sz val="11"/>
        <rFont val="方正仿宋_GBK"/>
        <family val="0"/>
      </rPr>
      <t>年自治区级绿色设计产品（蒸压加气混凝土砌块</t>
    </r>
    <r>
      <rPr>
        <sz val="11"/>
        <rFont val="Times New Roman"/>
        <family val="1"/>
      </rPr>
      <t>A5.0B07 600*200*240mm</t>
    </r>
    <r>
      <rPr>
        <sz val="11"/>
        <rFont val="方正仿宋_GBK"/>
        <family val="0"/>
      </rPr>
      <t>）</t>
    </r>
  </si>
  <si>
    <t>内蒙古呼和浩特敕勒川乳业开发区</t>
  </si>
  <si>
    <r>
      <t>2023</t>
    </r>
    <r>
      <rPr>
        <sz val="11"/>
        <rFont val="方正仿宋_GBK"/>
        <family val="0"/>
      </rPr>
      <t>年自治区绿色园区</t>
    </r>
  </si>
  <si>
    <r>
      <t>2023</t>
    </r>
    <r>
      <rPr>
        <sz val="11"/>
        <rFont val="方正仿宋_GBK"/>
        <family val="0"/>
      </rPr>
      <t>年自治区绿色供应链</t>
    </r>
  </si>
  <si>
    <r>
      <rPr>
        <sz val="11"/>
        <rFont val="方正仿宋_GBK"/>
        <family val="0"/>
      </rPr>
      <t>内蒙古特高新乳制品有限公司（曾用名：内蒙古蒙牛达能乳制品有限公司）</t>
    </r>
  </si>
  <si>
    <r>
      <rPr>
        <sz val="11"/>
        <rFont val="方正仿宋_GBK"/>
        <family val="0"/>
      </rPr>
      <t>内蒙古天皓水泥集团有限公司</t>
    </r>
  </si>
  <si>
    <r>
      <rPr>
        <sz val="11"/>
        <rFont val="方正仿宋_GBK"/>
        <family val="0"/>
      </rPr>
      <t>燕京啤酒（呼和浩特）有限公司</t>
    </r>
  </si>
  <si>
    <r>
      <rPr>
        <b/>
        <sz val="11"/>
        <rFont val="仿宋"/>
        <family val="3"/>
      </rPr>
      <t>四、机器换人和智能制造</t>
    </r>
  </si>
  <si>
    <r>
      <rPr>
        <b/>
        <sz val="11"/>
        <color indexed="8"/>
        <rFont val="仿宋"/>
        <family val="3"/>
      </rPr>
      <t>（一）机器换人（</t>
    </r>
    <r>
      <rPr>
        <b/>
        <sz val="11"/>
        <color indexed="8"/>
        <rFont val="Times New Roman"/>
        <family val="1"/>
      </rPr>
      <t>1</t>
    </r>
    <r>
      <rPr>
        <b/>
        <sz val="11"/>
        <color indexed="8"/>
        <rFont val="仿宋"/>
        <family val="3"/>
      </rPr>
      <t>个）</t>
    </r>
  </si>
  <si>
    <r>
      <rPr>
        <sz val="11"/>
        <rFont val="仿宋"/>
        <family val="3"/>
      </rPr>
      <t>清水河县</t>
    </r>
  </si>
  <si>
    <r>
      <rPr>
        <sz val="11"/>
        <rFont val="仿宋"/>
        <family val="3"/>
      </rPr>
      <t>内蒙古生力资源集团红旗化工有限公司</t>
    </r>
  </si>
  <si>
    <r>
      <rPr>
        <sz val="11"/>
        <rFont val="仿宋"/>
        <family val="3"/>
      </rPr>
      <t>电子雷管智能化装配</t>
    </r>
    <r>
      <rPr>
        <sz val="11"/>
        <rFont val="Times New Roman"/>
        <family val="1"/>
      </rPr>
      <t>“</t>
    </r>
    <r>
      <rPr>
        <sz val="11"/>
        <rFont val="仿宋"/>
        <family val="3"/>
      </rPr>
      <t>机器换人</t>
    </r>
    <r>
      <rPr>
        <sz val="11"/>
        <rFont val="Times New Roman"/>
        <family val="1"/>
      </rPr>
      <t>”</t>
    </r>
    <r>
      <rPr>
        <sz val="11"/>
        <rFont val="仿宋"/>
        <family val="3"/>
      </rPr>
      <t>项目</t>
    </r>
  </si>
  <si>
    <r>
      <rPr>
        <sz val="11"/>
        <rFont val="仿宋"/>
        <family val="3"/>
      </rPr>
      <t>建设内容为民用爆炸物品核心的自动化、智能化生产装备技术，研发</t>
    </r>
    <r>
      <rPr>
        <sz val="11"/>
        <rFont val="Times New Roman"/>
        <family val="1"/>
      </rPr>
      <t>10</t>
    </r>
    <r>
      <rPr>
        <sz val="11"/>
        <rFont val="仿宋"/>
        <family val="3"/>
      </rPr>
      <t>通道自动化焊接、自动化卡口、智能检测设备、自动化赋码、智能化激光打码及视频检测、工序机械手和机器人等自动化、智能化设备，采用先进的自动化控制技术、机器视觉技术、检测监控技术和防爆技术，实现生产过程自动化和智能化，提升生产过程的自动化水平和安全性、提升产线综合管控的智能化。</t>
    </r>
  </si>
  <si>
    <t>2021.8-2023.1</t>
  </si>
  <si>
    <r>
      <rPr>
        <b/>
        <sz val="11"/>
        <rFont val="仿宋"/>
        <family val="3"/>
      </rPr>
      <t>（二）智能制造（</t>
    </r>
    <r>
      <rPr>
        <b/>
        <sz val="11"/>
        <rFont val="Times New Roman"/>
        <family val="1"/>
      </rPr>
      <t>3</t>
    </r>
    <r>
      <rPr>
        <b/>
        <sz val="11"/>
        <rFont val="仿宋"/>
        <family val="3"/>
      </rPr>
      <t>个）</t>
    </r>
  </si>
  <si>
    <r>
      <t>1.</t>
    </r>
    <r>
      <rPr>
        <b/>
        <sz val="11"/>
        <rFont val="仿宋"/>
        <family val="3"/>
      </rPr>
      <t>数字化车间（</t>
    </r>
    <r>
      <rPr>
        <b/>
        <sz val="11"/>
        <rFont val="Times New Roman"/>
        <family val="1"/>
      </rPr>
      <t>2</t>
    </r>
    <r>
      <rPr>
        <b/>
        <sz val="11"/>
        <rFont val="仿宋"/>
        <family val="3"/>
      </rPr>
      <t>个）</t>
    </r>
  </si>
  <si>
    <r>
      <rPr>
        <sz val="11"/>
        <rFont val="仿宋"/>
        <family val="3"/>
      </rPr>
      <t>土默特左旗</t>
    </r>
  </si>
  <si>
    <r>
      <rPr>
        <sz val="11"/>
        <rFont val="仿宋"/>
        <family val="3"/>
      </rPr>
      <t>内蒙古伊利实业集团股份有限公司</t>
    </r>
  </si>
  <si>
    <r>
      <rPr>
        <sz val="11"/>
        <rFont val="仿宋"/>
        <family val="3"/>
      </rPr>
      <t>节能降耗</t>
    </r>
    <r>
      <rPr>
        <sz val="11"/>
        <rFont val="Times New Roman"/>
        <family val="1"/>
      </rPr>
      <t>--</t>
    </r>
    <r>
      <rPr>
        <sz val="11"/>
        <rFont val="仿宋"/>
        <family val="3"/>
      </rPr>
      <t>利乐</t>
    </r>
    <r>
      <rPr>
        <sz val="11"/>
        <rFont val="Times New Roman"/>
        <family val="1"/>
      </rPr>
      <t>A1</t>
    </r>
    <r>
      <rPr>
        <sz val="11"/>
        <rFont val="仿宋"/>
        <family val="3"/>
      </rPr>
      <t>灌装机及配电系统改造项目</t>
    </r>
  </si>
  <si>
    <r>
      <rPr>
        <sz val="11"/>
        <rFont val="仿宋"/>
        <family val="3"/>
      </rPr>
      <t>新增</t>
    </r>
    <r>
      <rPr>
        <sz val="11"/>
        <rFont val="Times New Roman"/>
        <family val="1"/>
      </rPr>
      <t>2</t>
    </r>
    <r>
      <rPr>
        <sz val="11"/>
        <rFont val="仿宋"/>
        <family val="3"/>
      </rPr>
      <t>台</t>
    </r>
    <r>
      <rPr>
        <sz val="11"/>
        <rFont val="Times New Roman"/>
        <family val="1"/>
      </rPr>
      <t>A1</t>
    </r>
    <r>
      <rPr>
        <sz val="11"/>
        <rFont val="仿宋"/>
        <family val="3"/>
      </rPr>
      <t>高速利乐枕灌装机，将原有</t>
    </r>
    <r>
      <rPr>
        <sz val="11"/>
        <rFont val="Times New Roman"/>
        <family val="1"/>
      </rPr>
      <t>15</t>
    </r>
    <r>
      <rPr>
        <sz val="11"/>
        <rFont val="仿宋"/>
        <family val="3"/>
      </rPr>
      <t>吨</t>
    </r>
    <r>
      <rPr>
        <sz val="11"/>
        <rFont val="Times New Roman"/>
        <family val="1"/>
      </rPr>
      <t>/</t>
    </r>
    <r>
      <rPr>
        <sz val="11"/>
        <rFont val="仿宋"/>
        <family val="3"/>
      </rPr>
      <t>小时的巴氏系统更换为</t>
    </r>
    <r>
      <rPr>
        <sz val="11"/>
        <rFont val="Times New Roman"/>
        <family val="1"/>
      </rPr>
      <t xml:space="preserve"> 30</t>
    </r>
    <r>
      <rPr>
        <sz val="11"/>
        <rFont val="仿宋"/>
        <family val="3"/>
      </rPr>
      <t>吨</t>
    </r>
    <r>
      <rPr>
        <sz val="11"/>
        <rFont val="Times New Roman"/>
        <family val="1"/>
      </rPr>
      <t>/</t>
    </r>
    <r>
      <rPr>
        <sz val="11"/>
        <rFont val="仿宋"/>
        <family val="3"/>
      </rPr>
      <t>小时的巴氏系统，新增</t>
    </r>
    <r>
      <rPr>
        <sz val="11"/>
        <rFont val="Times New Roman"/>
        <family val="1"/>
      </rPr>
      <t>1</t>
    </r>
    <r>
      <rPr>
        <sz val="11"/>
        <rFont val="仿宋"/>
        <family val="3"/>
      </rPr>
      <t>台</t>
    </r>
    <r>
      <rPr>
        <sz val="11"/>
        <rFont val="Times New Roman"/>
        <family val="1"/>
      </rPr>
      <t xml:space="preserve">
30</t>
    </r>
    <r>
      <rPr>
        <sz val="11"/>
        <rFont val="仿宋"/>
        <family val="3"/>
      </rPr>
      <t>吨带搅拌无菌罐，新增室外奶仓，以及配电系统项目的配电柜、桥架及电缆更换和安装工程。</t>
    </r>
  </si>
  <si>
    <t>2019.1-2022.1</t>
  </si>
  <si>
    <r>
      <rPr>
        <sz val="11"/>
        <rFont val="仿宋"/>
        <family val="3"/>
      </rPr>
      <t>和林格尔</t>
    </r>
  </si>
  <si>
    <r>
      <rPr>
        <sz val="11"/>
        <rFont val="仿宋"/>
        <family val="3"/>
      </rPr>
      <t>内蒙古蒙牛奶酪有限责任公司</t>
    </r>
  </si>
  <si>
    <r>
      <rPr>
        <sz val="11"/>
        <rFont val="仿宋"/>
        <family val="3"/>
      </rPr>
      <t>奶酪智能化工厂新增黄油生产线项目</t>
    </r>
  </si>
  <si>
    <r>
      <rPr>
        <sz val="11"/>
        <rFont val="仿宋"/>
        <family val="3"/>
      </rPr>
      <t>新增</t>
    </r>
    <r>
      <rPr>
        <sz val="11"/>
        <rFont val="Times New Roman"/>
        <family val="1"/>
      </rPr>
      <t>1</t>
    </r>
    <r>
      <rPr>
        <sz val="11"/>
        <rFont val="仿宋"/>
        <family val="3"/>
      </rPr>
      <t>条黄油生产线，配置全自动收奶系统及预巴氏系统，</t>
    </r>
    <r>
      <rPr>
        <sz val="11"/>
        <rFont val="Times New Roman"/>
        <family val="1"/>
      </rPr>
      <t xml:space="preserve"> </t>
    </r>
    <r>
      <rPr>
        <sz val="11"/>
        <rFont val="仿宋"/>
        <family val="3"/>
      </rPr>
      <t>全自动智能中控系统、黄油连续制造机、黄油灌装机、黄油智能装箱系统。</t>
    </r>
  </si>
  <si>
    <t>2021.12-2023.2</t>
  </si>
  <si>
    <r>
      <t>2.</t>
    </r>
    <r>
      <rPr>
        <b/>
        <sz val="11"/>
        <rFont val="仿宋"/>
        <family val="3"/>
      </rPr>
      <t>智能工厂（</t>
    </r>
    <r>
      <rPr>
        <b/>
        <sz val="11"/>
        <rFont val="Times New Roman"/>
        <family val="1"/>
      </rPr>
      <t>1</t>
    </r>
    <r>
      <rPr>
        <b/>
        <sz val="11"/>
        <rFont val="仿宋"/>
        <family val="3"/>
      </rPr>
      <t>个）</t>
    </r>
  </si>
  <si>
    <r>
      <rPr>
        <sz val="11"/>
        <rFont val="仿宋"/>
        <family val="3"/>
      </rPr>
      <t>内蒙古金泽伊利乳业有限责任公司</t>
    </r>
  </si>
  <si>
    <r>
      <rPr>
        <sz val="11"/>
        <rFont val="仿宋"/>
        <family val="3"/>
      </rPr>
      <t>婴幼儿配方奶粉全生命周期智能化管理及全产业链智能生态服务项目</t>
    </r>
  </si>
  <si>
    <r>
      <rPr>
        <sz val="11"/>
        <rFont val="仿宋"/>
        <family val="3"/>
      </rPr>
      <t>本项目属于伊利集团集中优势资源在智慧健康谷产业园中打造的标杆项目，通过建设智能装备、机器人、</t>
    </r>
    <r>
      <rPr>
        <sz val="11"/>
        <rFont val="Times New Roman"/>
        <family val="1"/>
      </rPr>
      <t>MES</t>
    </r>
    <r>
      <rPr>
        <sz val="11"/>
        <rFont val="仿宋"/>
        <family val="3"/>
      </rPr>
      <t>生产管控系统、</t>
    </r>
    <r>
      <rPr>
        <sz val="11"/>
        <rFont val="Times New Roman"/>
        <family val="1"/>
      </rPr>
      <t>AGV</t>
    </r>
    <r>
      <rPr>
        <sz val="11"/>
        <rFont val="仿宋"/>
        <family val="3"/>
      </rPr>
      <t>小车等核心</t>
    </r>
    <r>
      <rPr>
        <sz val="11"/>
        <rFont val="Times New Roman"/>
        <family val="1"/>
      </rPr>
      <t>“</t>
    </r>
    <r>
      <rPr>
        <sz val="11"/>
        <rFont val="仿宋"/>
        <family val="3"/>
      </rPr>
      <t>智能制造装备</t>
    </r>
    <r>
      <rPr>
        <sz val="11"/>
        <rFont val="Times New Roman"/>
        <family val="1"/>
      </rPr>
      <t>”</t>
    </r>
    <r>
      <rPr>
        <sz val="11"/>
        <rFont val="仿宋"/>
        <family val="3"/>
      </rPr>
      <t>和</t>
    </r>
    <r>
      <rPr>
        <sz val="11"/>
        <rFont val="Times New Roman"/>
        <family val="1"/>
      </rPr>
      <t>“</t>
    </r>
    <r>
      <rPr>
        <sz val="11"/>
        <rFont val="仿宋"/>
        <family val="3"/>
      </rPr>
      <t>软件服务平台</t>
    </r>
    <r>
      <rPr>
        <sz val="11"/>
        <rFont val="Times New Roman"/>
        <family val="1"/>
      </rPr>
      <t>”</t>
    </r>
    <r>
      <rPr>
        <sz val="11"/>
        <rFont val="仿宋"/>
        <family val="3"/>
      </rPr>
      <t>，实现乳品工厂制造装备升级、信息互联互通的智能工厂建设。</t>
    </r>
  </si>
  <si>
    <t>2021.4-2022.12</t>
  </si>
  <si>
    <r>
      <rPr>
        <b/>
        <sz val="11"/>
        <color indexed="8"/>
        <rFont val="仿宋"/>
        <family val="3"/>
      </rPr>
      <t>五、工业数字化转型</t>
    </r>
  </si>
  <si>
    <r>
      <t>（一）两化融合贯标项目（</t>
    </r>
    <r>
      <rPr>
        <b/>
        <sz val="11"/>
        <rFont val="Times New Roman"/>
        <family val="1"/>
      </rPr>
      <t>3</t>
    </r>
    <r>
      <rPr>
        <b/>
        <sz val="11"/>
        <rFont val="仿宋"/>
        <family val="3"/>
      </rPr>
      <t>个）</t>
    </r>
  </si>
  <si>
    <r>
      <rPr>
        <sz val="11"/>
        <color indexed="8"/>
        <rFont val="仿宋"/>
        <family val="3"/>
      </rPr>
      <t>呼和浩特市</t>
    </r>
  </si>
  <si>
    <r>
      <rPr>
        <sz val="11"/>
        <color indexed="8"/>
        <rFont val="仿宋"/>
        <family val="3"/>
      </rPr>
      <t>和林格尔县</t>
    </r>
  </si>
  <si>
    <r>
      <rPr>
        <sz val="11"/>
        <color indexed="8"/>
        <rFont val="仿宋"/>
        <family val="3"/>
      </rPr>
      <t>内蒙古蒙肽生物工程有限公司</t>
    </r>
  </si>
  <si>
    <r>
      <rPr>
        <sz val="11"/>
        <color indexed="8"/>
        <rFont val="仿宋"/>
        <family val="3"/>
      </rPr>
      <t>两化融合贯标</t>
    </r>
  </si>
  <si>
    <t>A</t>
  </si>
  <si>
    <t>2022.09.27</t>
  </si>
  <si>
    <r>
      <rPr>
        <sz val="11"/>
        <color indexed="8"/>
        <rFont val="仿宋"/>
        <family val="3"/>
      </rPr>
      <t>土默特左旗</t>
    </r>
  </si>
  <si>
    <r>
      <rPr>
        <sz val="11"/>
        <color indexed="8"/>
        <rFont val="仿宋"/>
        <family val="3"/>
      </rPr>
      <t>呼和浩特市派奢羊绒制品有限公司</t>
    </r>
  </si>
  <si>
    <t>2022.11.11</t>
  </si>
  <si>
    <r>
      <rPr>
        <sz val="11"/>
        <color indexed="8"/>
        <rFont val="仿宋"/>
        <family val="3"/>
      </rPr>
      <t>赛罕区</t>
    </r>
  </si>
  <si>
    <r>
      <rPr>
        <sz val="11"/>
        <color indexed="8"/>
        <rFont val="仿宋"/>
        <family val="3"/>
      </rPr>
      <t>内蒙古沃华羊绒制品有限公司</t>
    </r>
  </si>
  <si>
    <t>2022.10.28</t>
  </si>
  <si>
    <r>
      <t xml:space="preserve">                </t>
    </r>
    <r>
      <rPr>
        <b/>
        <sz val="11"/>
        <rFont val="仿宋"/>
        <family val="3"/>
      </rPr>
      <t>（二）企业网络化改造升级（</t>
    </r>
    <r>
      <rPr>
        <b/>
        <sz val="11"/>
        <rFont val="Times New Roman"/>
        <family val="1"/>
      </rPr>
      <t>1</t>
    </r>
    <r>
      <rPr>
        <b/>
        <sz val="11"/>
        <rFont val="仿宋"/>
        <family val="3"/>
      </rPr>
      <t>个）</t>
    </r>
  </si>
  <si>
    <r>
      <rPr>
        <sz val="11"/>
        <color indexed="8"/>
        <rFont val="仿宋"/>
        <family val="3"/>
      </rPr>
      <t>内蒙古蒙牛乳业（集团）股份有限公司</t>
    </r>
  </si>
  <si>
    <r>
      <rPr>
        <sz val="11"/>
        <color indexed="8"/>
        <rFont val="仿宋"/>
        <family val="3"/>
      </rPr>
      <t>企业网络化改造升级</t>
    </r>
  </si>
  <si>
    <r>
      <t>2022</t>
    </r>
    <r>
      <rPr>
        <sz val="11"/>
        <color indexed="8"/>
        <rFont val="仿宋"/>
        <family val="3"/>
      </rPr>
      <t>年</t>
    </r>
    <r>
      <rPr>
        <sz val="11"/>
        <color indexed="8"/>
        <rFont val="Times New Roman"/>
        <family val="1"/>
      </rPr>
      <t>5</t>
    </r>
    <r>
      <rPr>
        <sz val="11"/>
        <color indexed="8"/>
        <rFont val="仿宋"/>
        <family val="3"/>
      </rPr>
      <t>月</t>
    </r>
    <r>
      <rPr>
        <sz val="11"/>
        <color indexed="8"/>
        <rFont val="Times New Roman"/>
        <family val="1"/>
      </rPr>
      <t>-2022</t>
    </r>
    <r>
      <rPr>
        <sz val="11"/>
        <color indexed="8"/>
        <rFont val="仿宋"/>
        <family val="3"/>
      </rPr>
      <t>年</t>
    </r>
    <r>
      <rPr>
        <sz val="11"/>
        <color indexed="8"/>
        <rFont val="Times New Roman"/>
        <family val="1"/>
      </rPr>
      <t>12</t>
    </r>
    <r>
      <rPr>
        <sz val="11"/>
        <color indexed="8"/>
        <rFont val="仿宋"/>
        <family val="3"/>
      </rPr>
      <t>月</t>
    </r>
  </si>
  <si>
    <r>
      <t xml:space="preserve">                </t>
    </r>
    <r>
      <rPr>
        <b/>
        <sz val="11"/>
        <rFont val="仿宋"/>
        <family val="3"/>
      </rPr>
      <t>（三）工业互联网平台建设（</t>
    </r>
    <r>
      <rPr>
        <b/>
        <sz val="11"/>
        <rFont val="Times New Roman"/>
        <family val="1"/>
      </rPr>
      <t>1</t>
    </r>
    <r>
      <rPr>
        <b/>
        <sz val="11"/>
        <rFont val="仿宋"/>
        <family val="3"/>
      </rPr>
      <t>个）</t>
    </r>
  </si>
  <si>
    <r>
      <rPr>
        <sz val="11"/>
        <color indexed="8"/>
        <rFont val="仿宋"/>
        <family val="3"/>
      </rPr>
      <t>呼和浩特经济技术开发区</t>
    </r>
  </si>
  <si>
    <r>
      <rPr>
        <sz val="11"/>
        <color indexed="8"/>
        <rFont val="仿宋"/>
        <family val="3"/>
      </rPr>
      <t>金宇保灵生物药品有限公司</t>
    </r>
  </si>
  <si>
    <r>
      <rPr>
        <sz val="11"/>
        <color indexed="8"/>
        <rFont val="仿宋"/>
        <family val="3"/>
      </rPr>
      <t>互联网平台建设</t>
    </r>
    <r>
      <rPr>
        <sz val="11"/>
        <color indexed="8"/>
        <rFont val="Times New Roman"/>
        <family val="1"/>
      </rPr>
      <t>-</t>
    </r>
    <r>
      <rPr>
        <sz val="11"/>
        <color indexed="8"/>
        <rFont val="仿宋"/>
        <family val="3"/>
      </rPr>
      <t>企业级平台</t>
    </r>
  </si>
  <si>
    <r>
      <rPr>
        <sz val="11"/>
        <color indexed="8"/>
        <rFont val="仿宋"/>
        <family val="3"/>
      </rPr>
      <t>动物疫苗智能制造工业互联网平台</t>
    </r>
  </si>
  <si>
    <r>
      <t>2021</t>
    </r>
    <r>
      <rPr>
        <sz val="11"/>
        <color indexed="8"/>
        <rFont val="仿宋"/>
        <family val="3"/>
      </rPr>
      <t>年</t>
    </r>
    <r>
      <rPr>
        <sz val="11"/>
        <color indexed="8"/>
        <rFont val="Times New Roman"/>
        <family val="1"/>
      </rPr>
      <t>1</t>
    </r>
    <r>
      <rPr>
        <sz val="11"/>
        <color indexed="8"/>
        <rFont val="仿宋"/>
        <family val="3"/>
      </rPr>
      <t>月至</t>
    </r>
    <r>
      <rPr>
        <sz val="11"/>
        <color indexed="8"/>
        <rFont val="Times New Roman"/>
        <family val="1"/>
      </rPr>
      <t xml:space="preserve"> 2022</t>
    </r>
    <r>
      <rPr>
        <sz val="11"/>
        <color indexed="8"/>
        <rFont val="仿宋"/>
        <family val="3"/>
      </rPr>
      <t>年</t>
    </r>
    <r>
      <rPr>
        <sz val="11"/>
        <color indexed="8"/>
        <rFont val="Times New Roman"/>
        <family val="1"/>
      </rPr>
      <t>12</t>
    </r>
    <r>
      <rPr>
        <sz val="11"/>
        <color indexed="8"/>
        <rFont val="仿宋"/>
        <family val="3"/>
      </rPr>
      <t>月</t>
    </r>
  </si>
  <si>
    <r>
      <t xml:space="preserve">                </t>
    </r>
    <r>
      <rPr>
        <b/>
        <sz val="11"/>
        <rFont val="仿宋"/>
        <family val="3"/>
      </rPr>
      <t>（四）首版软件（</t>
    </r>
    <r>
      <rPr>
        <b/>
        <sz val="11"/>
        <rFont val="Times New Roman"/>
        <family val="1"/>
      </rPr>
      <t>3</t>
    </r>
    <r>
      <rPr>
        <b/>
        <sz val="11"/>
        <rFont val="仿宋"/>
        <family val="3"/>
      </rPr>
      <t>个）</t>
    </r>
  </si>
  <si>
    <r>
      <rPr>
        <sz val="11"/>
        <color indexed="8"/>
        <rFont val="仿宋"/>
        <family val="3"/>
      </rPr>
      <t>内蒙古华腾科技股份有限公司</t>
    </r>
  </si>
  <si>
    <r>
      <rPr>
        <sz val="11"/>
        <color indexed="8"/>
        <rFont val="仿宋"/>
        <family val="3"/>
      </rPr>
      <t>首版软</t>
    </r>
  </si>
  <si>
    <r>
      <rPr>
        <sz val="11"/>
        <color indexed="8"/>
        <rFont val="仿宋"/>
        <family val="3"/>
      </rPr>
      <t>一站式服务平台</t>
    </r>
  </si>
  <si>
    <r>
      <rPr>
        <sz val="11"/>
        <color indexed="8"/>
        <rFont val="仿宋"/>
        <family val="3"/>
      </rPr>
      <t>内蒙古阿启泰科技有限公司</t>
    </r>
  </si>
  <si>
    <r>
      <rPr>
        <sz val="11"/>
        <color indexed="8"/>
        <rFont val="仿宋"/>
        <family val="3"/>
      </rPr>
      <t>阿启泰书籍文献平台</t>
    </r>
  </si>
  <si>
    <r>
      <rPr>
        <sz val="11"/>
        <color indexed="8"/>
        <rFont val="仿宋"/>
        <family val="3"/>
      </rPr>
      <t>新城区</t>
    </r>
  </si>
  <si>
    <r>
      <rPr>
        <sz val="11"/>
        <color indexed="8"/>
        <rFont val="仿宋"/>
        <family val="3"/>
      </rPr>
      <t>华动泰越科技有限责任公司</t>
    </r>
  </si>
  <si>
    <r>
      <rPr>
        <sz val="11"/>
        <color indexed="8"/>
        <rFont val="仿宋"/>
        <family val="3"/>
      </rPr>
      <t>社会治安防控体系平台治安综合业务应用系统</t>
    </r>
  </si>
  <si>
    <r>
      <rPr>
        <b/>
        <sz val="11"/>
        <rFont val="仿宋"/>
        <family val="3"/>
      </rPr>
      <t>六、企业工匠人才培育项目</t>
    </r>
  </si>
  <si>
    <r>
      <rPr>
        <sz val="11"/>
        <color indexed="8"/>
        <rFont val="仿宋"/>
        <family val="3"/>
      </rPr>
      <t>内蒙古伊利实业集团股份有限公司</t>
    </r>
  </si>
  <si>
    <r>
      <t>2023</t>
    </r>
    <r>
      <rPr>
        <sz val="11"/>
        <color indexed="8"/>
        <rFont val="仿宋"/>
        <family val="3"/>
      </rPr>
      <t>年伊利集团</t>
    </r>
    <r>
      <rPr>
        <sz val="11"/>
        <color indexed="8"/>
        <rFont val="Times New Roman"/>
        <family val="1"/>
      </rPr>
      <t>“</t>
    </r>
    <r>
      <rPr>
        <sz val="11"/>
        <color indexed="8"/>
        <rFont val="仿宋"/>
        <family val="3"/>
      </rPr>
      <t>北疆工匠</t>
    </r>
    <r>
      <rPr>
        <sz val="11"/>
        <color indexed="8"/>
        <rFont val="Times New Roman"/>
        <family val="1"/>
      </rPr>
      <t>”</t>
    </r>
    <r>
      <rPr>
        <sz val="11"/>
        <color indexed="8"/>
        <rFont val="仿宋"/>
        <family val="3"/>
      </rPr>
      <t>人才培育项目</t>
    </r>
  </si>
  <si>
    <r>
      <t>2023</t>
    </r>
    <r>
      <rPr>
        <sz val="11"/>
        <color indexed="8"/>
        <rFont val="仿宋"/>
        <family val="3"/>
      </rPr>
      <t>年企业工匠人才培育项目</t>
    </r>
  </si>
  <si>
    <r>
      <rPr>
        <b/>
        <sz val="11"/>
        <rFont val="仿宋"/>
        <family val="3"/>
      </rPr>
      <t>七、企业创新能力建设项目</t>
    </r>
  </si>
  <si>
    <r>
      <rPr>
        <sz val="11"/>
        <color indexed="8"/>
        <rFont val="仿宋"/>
        <family val="3"/>
      </rPr>
      <t>内蒙古科电数据服务有限公司</t>
    </r>
  </si>
  <si>
    <r>
      <rPr>
        <sz val="11"/>
        <color indexed="8"/>
        <rFont val="仿宋"/>
        <family val="3"/>
      </rPr>
      <t>企业技术中心创新能力建设项目</t>
    </r>
  </si>
  <si>
    <r>
      <rPr>
        <sz val="11"/>
        <color indexed="8"/>
        <rFont val="仿宋"/>
        <family val="3"/>
      </rPr>
      <t>内蒙古科电数据服务有限公司技术中心</t>
    </r>
  </si>
  <si>
    <r>
      <rPr>
        <sz val="11"/>
        <color indexed="8"/>
        <rFont val="仿宋"/>
        <family val="3"/>
      </rPr>
      <t>内蒙古小草数字生态产业有限公司</t>
    </r>
  </si>
  <si>
    <r>
      <rPr>
        <sz val="11"/>
        <color indexed="8"/>
        <rFont val="仿宋"/>
        <family val="3"/>
      </rPr>
      <t>内蒙古小草数字生态产业有限公司技术中心</t>
    </r>
  </si>
  <si>
    <r>
      <rPr>
        <sz val="11"/>
        <color indexed="8"/>
        <rFont val="仿宋"/>
        <family val="3"/>
      </rPr>
      <t>清水河县</t>
    </r>
  </si>
  <si>
    <r>
      <rPr>
        <sz val="11"/>
        <color indexed="8"/>
        <rFont val="仿宋"/>
        <family val="3"/>
      </rPr>
      <t>呼和浩特旭阳中燃能源有限公司</t>
    </r>
  </si>
  <si>
    <r>
      <rPr>
        <sz val="11"/>
        <color indexed="8"/>
        <rFont val="仿宋"/>
        <family val="3"/>
      </rPr>
      <t>呼和浩特旭阳中燃能源有限公司企业技术中心创新能力建设项目</t>
    </r>
  </si>
  <si>
    <r>
      <rPr>
        <sz val="11"/>
        <color indexed="8"/>
        <rFont val="仿宋"/>
        <family val="3"/>
      </rPr>
      <t>呼和浩特旭阳中燃能源有限公司技术中心</t>
    </r>
  </si>
  <si>
    <r>
      <rPr>
        <sz val="11"/>
        <color indexed="8"/>
        <rFont val="仿宋"/>
        <family val="3"/>
      </rPr>
      <t>内蒙古超牌新材料股份有限公司</t>
    </r>
  </si>
  <si>
    <r>
      <rPr>
        <sz val="11"/>
        <color indexed="8"/>
        <rFont val="仿宋"/>
        <family val="3"/>
      </rPr>
      <t>企业创新能力建设</t>
    </r>
  </si>
  <si>
    <r>
      <rPr>
        <sz val="11"/>
        <color indexed="8"/>
        <rFont val="仿宋"/>
        <family val="3"/>
      </rPr>
      <t>内蒙古超牌新材料股份有限公司技术中心</t>
    </r>
  </si>
  <si>
    <r>
      <rPr>
        <sz val="11"/>
        <color indexed="8"/>
        <rFont val="仿宋"/>
        <family val="3"/>
      </rPr>
      <t>内蒙古中环晶体材料有限公司</t>
    </r>
  </si>
  <si>
    <r>
      <rPr>
        <sz val="11"/>
        <color indexed="8"/>
        <rFont val="仿宋"/>
        <family val="3"/>
      </rPr>
      <t>内蒙古中环晶体材料有限公司技术中心</t>
    </r>
  </si>
  <si>
    <r>
      <rPr>
        <sz val="11"/>
        <color indexed="8"/>
        <rFont val="仿宋"/>
        <family val="3"/>
      </rPr>
      <t>内蒙古中晶科技研究院有限公司</t>
    </r>
  </si>
  <si>
    <r>
      <t xml:space="preserve">2023 </t>
    </r>
    <r>
      <rPr>
        <sz val="11"/>
        <color indexed="8"/>
        <rFont val="仿宋"/>
        <family val="3"/>
      </rPr>
      <t>年内蒙古中晶科技研究院有限公司创新能力建设项目</t>
    </r>
  </si>
  <si>
    <r>
      <rPr>
        <sz val="11"/>
        <color indexed="8"/>
        <rFont val="仿宋"/>
        <family val="3"/>
      </rPr>
      <t>内蒙古中晶科技研究院有限公司技术中心</t>
    </r>
  </si>
  <si>
    <r>
      <rPr>
        <b/>
        <sz val="11"/>
        <rFont val="仿宋"/>
        <family val="3"/>
      </rPr>
      <t>八、国际、国家</t>
    </r>
    <r>
      <rPr>
        <b/>
        <sz val="11"/>
        <rFont val="Times New Roman"/>
        <family val="1"/>
      </rPr>
      <t>(</t>
    </r>
    <r>
      <rPr>
        <b/>
        <sz val="11"/>
        <rFont val="仿宋"/>
        <family val="3"/>
      </rPr>
      <t>行业</t>
    </r>
    <r>
      <rPr>
        <b/>
        <sz val="11"/>
        <rFont val="Times New Roman"/>
        <family val="1"/>
      </rPr>
      <t>)</t>
    </r>
    <r>
      <rPr>
        <b/>
        <sz val="11"/>
        <rFont val="仿宋"/>
        <family val="3"/>
      </rPr>
      <t>标准制定项目</t>
    </r>
  </si>
  <si>
    <r>
      <rPr>
        <sz val="11"/>
        <color indexed="8"/>
        <rFont val="仿宋"/>
        <family val="3"/>
      </rPr>
      <t>制定国际、国家（行业）标准项目</t>
    </r>
  </si>
  <si>
    <r>
      <rPr>
        <sz val="11"/>
        <color indexed="8"/>
        <rFont val="仿宋"/>
        <family val="3"/>
      </rPr>
      <t>中国农业机械化科学研究院呼和浩特分院有限公司</t>
    </r>
  </si>
  <si>
    <r>
      <rPr>
        <sz val="11"/>
        <color indexed="8"/>
        <rFont val="仿宋"/>
        <family val="3"/>
      </rPr>
      <t>《分散式风力发电机组》</t>
    </r>
  </si>
  <si>
    <r>
      <rPr>
        <sz val="11"/>
        <color indexed="8"/>
        <rFont val="仿宋"/>
        <family val="3"/>
      </rPr>
      <t>标准制定</t>
    </r>
  </si>
  <si>
    <r>
      <rPr>
        <sz val="11"/>
        <color indexed="8"/>
        <rFont val="仿宋"/>
        <family val="3"/>
      </rPr>
      <t>内蒙古乳业技术研究院有限责任公司</t>
    </r>
  </si>
  <si>
    <r>
      <rPr>
        <sz val="11"/>
        <color indexed="8"/>
        <rFont val="仿宋"/>
        <family val="3"/>
      </rPr>
      <t>工业互联网平台企业应用水平与绩效评价</t>
    </r>
  </si>
  <si>
    <r>
      <rPr>
        <sz val="11"/>
        <color indexed="8"/>
        <rFont val="仿宋"/>
        <family val="3"/>
      </rPr>
      <t>感官分析</t>
    </r>
    <r>
      <rPr>
        <sz val="11"/>
        <color indexed="8"/>
        <rFont val="Times New Roman"/>
        <family val="1"/>
      </rPr>
      <t xml:space="preserve"> </t>
    </r>
    <r>
      <rPr>
        <sz val="11"/>
        <color indexed="8"/>
        <rFont val="仿宋"/>
        <family val="3"/>
      </rPr>
      <t>方法学</t>
    </r>
    <r>
      <rPr>
        <sz val="11"/>
        <color indexed="8"/>
        <rFont val="Times New Roman"/>
        <family val="1"/>
      </rPr>
      <t xml:space="preserve"> </t>
    </r>
    <r>
      <rPr>
        <sz val="11"/>
        <color indexed="8"/>
        <rFont val="仿宋"/>
        <family val="3"/>
      </rPr>
      <t>受控区域消费者喜好测试一般导则</t>
    </r>
  </si>
  <si>
    <r>
      <rPr>
        <sz val="11"/>
        <color indexed="8"/>
        <rFont val="仿宋"/>
        <family val="3"/>
      </rPr>
      <t>工业互联网平台</t>
    </r>
    <r>
      <rPr>
        <sz val="11"/>
        <color indexed="8"/>
        <rFont val="Times New Roman"/>
        <family val="1"/>
      </rPr>
      <t xml:space="preserve"> </t>
    </r>
    <r>
      <rPr>
        <sz val="11"/>
        <color indexed="8"/>
        <rFont val="仿宋"/>
        <family val="3"/>
      </rPr>
      <t>第</t>
    </r>
    <r>
      <rPr>
        <sz val="11"/>
        <color indexed="8"/>
        <rFont val="Times New Roman"/>
        <family val="1"/>
      </rPr>
      <t>1</t>
    </r>
    <r>
      <rPr>
        <sz val="11"/>
        <color indexed="8"/>
        <rFont val="仿宋"/>
        <family val="3"/>
      </rPr>
      <t>部分</t>
    </r>
    <r>
      <rPr>
        <sz val="11"/>
        <color indexed="8"/>
        <rFont val="Times New Roman"/>
        <family val="1"/>
      </rPr>
      <t xml:space="preserve"> </t>
    </r>
    <r>
      <rPr>
        <sz val="11"/>
        <color indexed="8"/>
        <rFont val="仿宋"/>
        <family val="3"/>
      </rPr>
      <t>总则</t>
    </r>
  </si>
  <si>
    <r>
      <rPr>
        <b/>
        <sz val="11"/>
        <rFont val="仿宋"/>
        <family val="3"/>
      </rPr>
      <t>九、生鲜乳加工增量补贴项目</t>
    </r>
  </si>
  <si>
    <r>
      <rPr>
        <sz val="11"/>
        <rFont val="方正仿宋_GBK"/>
        <family val="0"/>
      </rPr>
      <t>内蒙古金海伊利乳业有限责任公司</t>
    </r>
  </si>
  <si>
    <r>
      <rPr>
        <sz val="11"/>
        <rFont val="方正仿宋_GBK"/>
        <family val="0"/>
      </rPr>
      <t>生鲜乳加工增量补贴项目</t>
    </r>
  </si>
  <si>
    <r>
      <t>2022</t>
    </r>
    <r>
      <rPr>
        <sz val="11"/>
        <rFont val="方正仿宋_GBK"/>
        <family val="0"/>
      </rPr>
      <t>年度生鲜乳加工增量</t>
    </r>
    <r>
      <rPr>
        <sz val="11"/>
        <rFont val="Times New Roman"/>
        <family val="1"/>
      </rPr>
      <t>2178.3</t>
    </r>
    <r>
      <rPr>
        <sz val="11"/>
        <rFont val="方正仿宋_GBK"/>
        <family val="0"/>
      </rPr>
      <t>吨。</t>
    </r>
  </si>
  <si>
    <r>
      <rPr>
        <sz val="11"/>
        <rFont val="方正仿宋_GBK"/>
        <family val="0"/>
      </rPr>
      <t>内蒙古金泽伊利乳业有限责任公司</t>
    </r>
  </si>
  <si>
    <r>
      <t>2022</t>
    </r>
    <r>
      <rPr>
        <sz val="11"/>
        <rFont val="方正仿宋_GBK"/>
        <family val="0"/>
      </rPr>
      <t>年度生鲜乳加工增量</t>
    </r>
    <r>
      <rPr>
        <sz val="11"/>
        <rFont val="Times New Roman"/>
        <family val="1"/>
      </rPr>
      <t>4902.3</t>
    </r>
    <r>
      <rPr>
        <sz val="11"/>
        <rFont val="方正仿宋_GBK"/>
        <family val="0"/>
      </rPr>
      <t>吨。</t>
    </r>
  </si>
  <si>
    <r>
      <t>2022</t>
    </r>
    <r>
      <rPr>
        <sz val="11"/>
        <rFont val="方正仿宋_GBK"/>
        <family val="0"/>
      </rPr>
      <t>年度生鲜乳加工增量</t>
    </r>
    <r>
      <rPr>
        <sz val="11"/>
        <rFont val="Times New Roman"/>
        <family val="1"/>
      </rPr>
      <t>75687.98</t>
    </r>
    <r>
      <rPr>
        <sz val="11"/>
        <rFont val="方正仿宋_GBK"/>
        <family val="0"/>
      </rPr>
      <t>吨。</t>
    </r>
  </si>
  <si>
    <r>
      <rPr>
        <sz val="11"/>
        <rFont val="方正仿宋_GBK"/>
        <family val="0"/>
      </rPr>
      <t>和林格尔</t>
    </r>
  </si>
  <si>
    <r>
      <rPr>
        <sz val="11"/>
        <rFont val="方正仿宋_GBK"/>
        <family val="0"/>
      </rPr>
      <t>内蒙古蒙牛乳业（集团）股份有限公司</t>
    </r>
  </si>
  <si>
    <r>
      <t>2022</t>
    </r>
    <r>
      <rPr>
        <sz val="11"/>
        <rFont val="方正仿宋_GBK"/>
        <family val="0"/>
      </rPr>
      <t>年度生鲜乳加工增量</t>
    </r>
    <r>
      <rPr>
        <sz val="11"/>
        <rFont val="Times New Roman"/>
        <family val="1"/>
      </rPr>
      <t>57966.64</t>
    </r>
    <r>
      <rPr>
        <sz val="11"/>
        <rFont val="方正仿宋_GBK"/>
        <family val="0"/>
      </rPr>
      <t>吨。</t>
    </r>
  </si>
  <si>
    <r>
      <rPr>
        <sz val="11"/>
        <rFont val="方正仿宋_GBK"/>
        <family val="0"/>
      </rPr>
      <t>内蒙古盛健生物科技有限责任公司</t>
    </r>
  </si>
  <si>
    <r>
      <t>2022</t>
    </r>
    <r>
      <rPr>
        <sz val="11"/>
        <rFont val="方正仿宋_GBK"/>
        <family val="0"/>
      </rPr>
      <t>年度生鲜乳加工增量</t>
    </r>
    <r>
      <rPr>
        <sz val="11"/>
        <rFont val="Times New Roman"/>
        <family val="1"/>
      </rPr>
      <t>2766.36</t>
    </r>
    <r>
      <rPr>
        <sz val="11"/>
        <rFont val="方正仿宋_GBK"/>
        <family val="0"/>
      </rPr>
      <t>吨。</t>
    </r>
  </si>
  <si>
    <r>
      <rPr>
        <b/>
        <sz val="11"/>
        <rFont val="方正仿宋_GBK"/>
        <family val="0"/>
      </rPr>
      <t>十、新材料首批（次）保险补偿项目</t>
    </r>
  </si>
  <si>
    <r>
      <rPr>
        <sz val="11"/>
        <rFont val="方正仿宋_GBK"/>
        <family val="0"/>
      </rPr>
      <t>中国人民财产保险股份有限公司呼和浩特市分公司</t>
    </r>
  </si>
  <si>
    <r>
      <rPr>
        <sz val="11"/>
        <rFont val="方正仿宋_GBK"/>
        <family val="0"/>
      </rPr>
      <t>大直径功率型半导体器件用极低阻硅衬底材料</t>
    </r>
  </si>
  <si>
    <r>
      <rPr>
        <b/>
        <sz val="11"/>
        <rFont val="方正仿宋_GBK"/>
        <family val="0"/>
      </rPr>
      <t>十一、技术装备首台套关键零部件首批次保险补偿</t>
    </r>
  </si>
  <si>
    <r>
      <rPr>
        <sz val="11"/>
        <rFont val="方正仿宋_GBK"/>
        <family val="0"/>
      </rPr>
      <t>中国平安财产保险股份有限公司呼和浩特中心支公司</t>
    </r>
  </si>
  <si>
    <r>
      <rPr>
        <sz val="11"/>
        <rFont val="方正仿宋_GBK"/>
        <family val="0"/>
      </rPr>
      <t>瑞隆汽车动力有限公司</t>
    </r>
  </si>
  <si>
    <r>
      <t>SQRE4G15C</t>
    </r>
    <r>
      <rPr>
        <sz val="11"/>
        <rFont val="方正仿宋_GBK"/>
        <family val="0"/>
      </rPr>
      <t>国六发动机（</t>
    </r>
    <r>
      <rPr>
        <sz val="11"/>
        <rFont val="Times New Roman"/>
        <family val="1"/>
      </rPr>
      <t>1.5L)</t>
    </r>
  </si>
  <si>
    <r>
      <rPr>
        <b/>
        <sz val="11"/>
        <rFont val="仿宋"/>
        <family val="3"/>
      </rPr>
      <t>十二、工业园区专项资金</t>
    </r>
  </si>
  <si>
    <r>
      <t xml:space="preserve">              </t>
    </r>
    <r>
      <rPr>
        <b/>
        <sz val="10"/>
        <rFont val="宋体"/>
        <family val="0"/>
      </rPr>
      <t>管网共计</t>
    </r>
    <r>
      <rPr>
        <b/>
        <sz val="10"/>
        <rFont val="Times New Roman"/>
        <family val="1"/>
      </rPr>
      <t>1</t>
    </r>
    <r>
      <rPr>
        <b/>
        <sz val="10"/>
        <rFont val="宋体"/>
        <family val="0"/>
      </rPr>
      <t>个项目</t>
    </r>
  </si>
  <si>
    <r>
      <rPr>
        <sz val="10"/>
        <rFont val="宋体"/>
        <family val="0"/>
      </rPr>
      <t>呼和浩特市</t>
    </r>
  </si>
  <si>
    <r>
      <rPr>
        <sz val="10"/>
        <rFont val="宋体"/>
        <family val="0"/>
      </rPr>
      <t>呼和浩特经济技术开发区</t>
    </r>
    <r>
      <rPr>
        <sz val="10"/>
        <rFont val="Times New Roman"/>
        <family val="1"/>
      </rPr>
      <t xml:space="preserve">
</t>
    </r>
    <r>
      <rPr>
        <sz val="10"/>
        <rFont val="宋体"/>
        <family val="0"/>
      </rPr>
      <t>（经济技术产业园）</t>
    </r>
  </si>
  <si>
    <r>
      <rPr>
        <sz val="10"/>
        <rFont val="宋体"/>
        <family val="0"/>
      </rPr>
      <t>呼和浩特经济技术开发区沙尔沁工业区供水续建工程</t>
    </r>
  </si>
  <si>
    <r>
      <rPr>
        <sz val="10"/>
        <rFont val="宋体"/>
        <family val="0"/>
      </rPr>
      <t>集中供水</t>
    </r>
  </si>
  <si>
    <t>2022.9-
2023.8</t>
  </si>
  <si>
    <r>
      <t xml:space="preserve">           </t>
    </r>
    <r>
      <rPr>
        <b/>
        <sz val="10"/>
        <rFont val="宋体"/>
        <family val="0"/>
      </rPr>
      <t>消防设施（特勤站）共计</t>
    </r>
    <r>
      <rPr>
        <b/>
        <sz val="10"/>
        <rFont val="Times New Roman"/>
        <family val="1"/>
      </rPr>
      <t>2个项目</t>
    </r>
  </si>
  <si>
    <r>
      <rPr>
        <sz val="10"/>
        <rFont val="宋体"/>
        <family val="0"/>
      </rPr>
      <t>内蒙古呼和浩特托清经济开发区清水河产业园</t>
    </r>
  </si>
  <si>
    <r>
      <rPr>
        <sz val="10"/>
        <rFont val="宋体"/>
        <family val="0"/>
      </rPr>
      <t>产业园特勤消防站</t>
    </r>
  </si>
  <si>
    <r>
      <rPr>
        <sz val="10"/>
        <rFont val="宋体"/>
        <family val="0"/>
      </rPr>
      <t>消防设施（特勤站）</t>
    </r>
  </si>
  <si>
    <t>2023.5-
2023.12</t>
  </si>
  <si>
    <r>
      <rPr>
        <sz val="10"/>
        <rFont val="宋体"/>
        <family val="0"/>
      </rPr>
      <t>内蒙古呼和浩特托清经济开发区托克托产业园</t>
    </r>
  </si>
  <si>
    <r>
      <rPr>
        <sz val="10"/>
        <rFont val="宋体"/>
        <family val="0"/>
      </rPr>
      <t>托清经济开发区特勤消防救援站及附属配套设施建设项目</t>
    </r>
  </si>
  <si>
    <t>2023.5-
2024.12</t>
  </si>
  <si>
    <r>
      <t xml:space="preserve">             </t>
    </r>
    <r>
      <rPr>
        <b/>
        <sz val="10"/>
        <rFont val="宋体"/>
        <family val="0"/>
      </rPr>
      <t>危化品专用停车场共计</t>
    </r>
    <r>
      <rPr>
        <b/>
        <sz val="10"/>
        <rFont val="Times New Roman"/>
        <family val="1"/>
      </rPr>
      <t>1</t>
    </r>
    <r>
      <rPr>
        <b/>
        <sz val="10"/>
        <rFont val="宋体"/>
        <family val="0"/>
      </rPr>
      <t>个项目</t>
    </r>
  </si>
  <si>
    <r>
      <rPr>
        <sz val="10"/>
        <rFont val="宋体"/>
        <family val="0"/>
      </rPr>
      <t>清水河产业园危险品运输车辆停车场建设项目</t>
    </r>
  </si>
  <si>
    <r>
      <rPr>
        <sz val="10"/>
        <rFont val="宋体"/>
        <family val="0"/>
      </rPr>
      <t>危险化学品车辆专用停车场</t>
    </r>
  </si>
  <si>
    <r>
      <t xml:space="preserve">              </t>
    </r>
    <r>
      <rPr>
        <b/>
        <sz val="10"/>
        <rFont val="宋体"/>
        <family val="0"/>
      </rPr>
      <t>自治区</t>
    </r>
    <r>
      <rPr>
        <b/>
        <sz val="10"/>
        <rFont val="Times New Roman"/>
        <family val="1"/>
      </rPr>
      <t>2022</t>
    </r>
    <r>
      <rPr>
        <b/>
        <sz val="10"/>
        <rFont val="宋体"/>
        <family val="0"/>
      </rPr>
      <t>年工业园区发展水平考核评价项目</t>
    </r>
    <r>
      <rPr>
        <b/>
        <sz val="10"/>
        <rFont val="Times New Roman"/>
        <family val="1"/>
      </rPr>
      <t>2</t>
    </r>
    <r>
      <rPr>
        <b/>
        <sz val="10"/>
        <rFont val="宋体"/>
        <family val="0"/>
      </rPr>
      <t>个</t>
    </r>
  </si>
  <si>
    <r>
      <rPr>
        <sz val="10"/>
        <rFont val="宋体"/>
        <family val="0"/>
      </rPr>
      <t>内蒙古呼和浩特敕勒川乳业开发区</t>
    </r>
  </si>
  <si>
    <r>
      <rPr>
        <sz val="10"/>
        <rFont val="宋体"/>
        <family val="0"/>
      </rPr>
      <t>争先进位快的园区</t>
    </r>
  </si>
  <si>
    <r>
      <rPr>
        <sz val="10"/>
        <rFont val="宋体"/>
        <family val="0"/>
      </rPr>
      <t>内蒙古呼和浩特和林格尔乳业开发区</t>
    </r>
  </si>
  <si>
    <r>
      <rPr>
        <sz val="10"/>
        <rFont val="宋体"/>
        <family val="0"/>
      </rPr>
      <t>招商引资好的园区</t>
    </r>
  </si>
  <si>
    <r>
      <t>合计（其中重点产业专项资金</t>
    </r>
    <r>
      <rPr>
        <b/>
        <sz val="12"/>
        <rFont val="Times New Roman"/>
        <family val="1"/>
      </rPr>
      <t>10204.98</t>
    </r>
    <r>
      <rPr>
        <b/>
        <sz val="12"/>
        <rFont val="仿宋"/>
        <family val="3"/>
      </rPr>
      <t>万元，工业园区专项资金</t>
    </r>
    <r>
      <rPr>
        <b/>
        <sz val="12"/>
        <rFont val="Times New Roman"/>
        <family val="1"/>
      </rPr>
      <t>8465</t>
    </r>
    <r>
      <rPr>
        <b/>
        <sz val="12"/>
        <rFont val="仿宋"/>
        <family val="3"/>
      </rPr>
      <t>万元）</t>
    </r>
  </si>
  <si>
    <r>
      <rPr>
        <sz val="11"/>
        <rFont val="方正仿宋_GBK"/>
        <family val="0"/>
      </rPr>
      <t>包头市</t>
    </r>
  </si>
  <si>
    <r>
      <rPr>
        <sz val="11"/>
        <rFont val="方正仿宋_GBK"/>
        <family val="0"/>
      </rPr>
      <t>昆都仑区</t>
    </r>
  </si>
  <si>
    <r>
      <rPr>
        <sz val="11"/>
        <rFont val="方正仿宋_GBK"/>
        <family val="0"/>
      </rPr>
      <t>包头市佳蒙泰环保科技有限公司</t>
    </r>
  </si>
  <si>
    <r>
      <rPr>
        <sz val="11"/>
        <rFont val="方正仿宋_GBK"/>
        <family val="0"/>
      </rPr>
      <t>硫酸镁废水处理系统项目二期扩建（节水技术改造项目）</t>
    </r>
  </si>
  <si>
    <r>
      <rPr>
        <sz val="11"/>
        <rFont val="方正仿宋_GBK"/>
        <family val="0"/>
      </rPr>
      <t>扩建年处理</t>
    </r>
    <r>
      <rPr>
        <sz val="11"/>
        <rFont val="Times New Roman"/>
        <family val="1"/>
      </rPr>
      <t xml:space="preserve"> 45 </t>
    </r>
    <r>
      <rPr>
        <sz val="11"/>
        <rFont val="方正仿宋_GBK"/>
        <family val="0"/>
      </rPr>
      <t>万方稀土生产过程中产生的硫酸镁废水装置，生产七水硫酸镁五万吨/年。建设内容包括 MVR 蒸发装置及其配套设施，仓库，事故池及配电室。</t>
    </r>
  </si>
  <si>
    <r>
      <t>2022</t>
    </r>
    <r>
      <rPr>
        <sz val="11"/>
        <rFont val="方正仿宋_GBK"/>
        <family val="0"/>
      </rPr>
      <t>年</t>
    </r>
    <r>
      <rPr>
        <sz val="11"/>
        <rFont val="Times New Roman"/>
        <family val="1"/>
      </rPr>
      <t>4</t>
    </r>
    <r>
      <rPr>
        <sz val="11"/>
        <rFont val="方正仿宋_GBK"/>
        <family val="0"/>
      </rPr>
      <t>月</t>
    </r>
    <r>
      <rPr>
        <sz val="11"/>
        <rFont val="Times New Roman"/>
        <family val="1"/>
      </rPr>
      <t>- 2022</t>
    </r>
    <r>
      <rPr>
        <sz val="11"/>
        <rFont val="方正仿宋_GBK"/>
        <family val="0"/>
      </rPr>
      <t>年</t>
    </r>
    <r>
      <rPr>
        <sz val="11"/>
        <rFont val="Times New Roman"/>
        <family val="1"/>
      </rPr>
      <t>9</t>
    </r>
    <r>
      <rPr>
        <sz val="11"/>
        <rFont val="方正仿宋_GBK"/>
        <family val="0"/>
      </rPr>
      <t>月</t>
    </r>
  </si>
  <si>
    <r>
      <rPr>
        <sz val="11"/>
        <rFont val="仿宋"/>
        <family val="3"/>
      </rPr>
      <t>包头市</t>
    </r>
  </si>
  <si>
    <r>
      <rPr>
        <sz val="11"/>
        <rFont val="仿宋"/>
        <family val="3"/>
      </rPr>
      <t>包头市工业和信息化局</t>
    </r>
  </si>
  <si>
    <r>
      <t>16</t>
    </r>
    <r>
      <rPr>
        <sz val="11"/>
        <color indexed="8"/>
        <rFont val="仿宋"/>
        <family val="3"/>
      </rPr>
      <t>户企业淘汰高耗能落后机电设备</t>
    </r>
    <r>
      <rPr>
        <sz val="11"/>
        <color indexed="8"/>
        <rFont val="Times New Roman"/>
        <family val="1"/>
      </rPr>
      <t>1476</t>
    </r>
    <r>
      <rPr>
        <sz val="11"/>
        <color indexed="8"/>
        <rFont val="仿宋"/>
        <family val="3"/>
      </rPr>
      <t>台，总投资</t>
    </r>
    <r>
      <rPr>
        <sz val="11"/>
        <color indexed="8"/>
        <rFont val="Times New Roman"/>
        <family val="1"/>
      </rPr>
      <t>2381.35</t>
    </r>
    <r>
      <rPr>
        <sz val="11"/>
        <color indexed="8"/>
        <rFont val="仿宋"/>
        <family val="3"/>
      </rPr>
      <t>万元，总功率</t>
    </r>
    <r>
      <rPr>
        <sz val="11"/>
        <color indexed="8"/>
        <rFont val="Times New Roman"/>
        <family val="1"/>
      </rPr>
      <t>53510.23KW,</t>
    </r>
    <r>
      <rPr>
        <sz val="11"/>
        <color indexed="8"/>
        <rFont val="仿宋"/>
        <family val="3"/>
      </rPr>
      <t>节能量</t>
    </r>
    <r>
      <rPr>
        <sz val="11"/>
        <color indexed="8"/>
        <rFont val="Times New Roman"/>
        <family val="1"/>
      </rPr>
      <t>5067.24tce</t>
    </r>
  </si>
  <si>
    <r>
      <rPr>
        <sz val="11"/>
        <rFont val="方正仿宋_GBK"/>
        <family val="0"/>
      </rPr>
      <t>东河区</t>
    </r>
  </si>
  <si>
    <r>
      <rPr>
        <sz val="11"/>
        <rFont val="方正仿宋_GBK"/>
        <family val="0"/>
      </rPr>
      <t>包头中药有限责任公司</t>
    </r>
  </si>
  <si>
    <r>
      <rPr>
        <sz val="11"/>
        <rFont val="方正仿宋_GBK"/>
        <family val="0"/>
      </rPr>
      <t>稀土高新区</t>
    </r>
  </si>
  <si>
    <r>
      <rPr>
        <sz val="11"/>
        <rFont val="方正仿宋_GBK"/>
        <family val="0"/>
      </rPr>
      <t>内蒙古北方重型汽车股份有限公司</t>
    </r>
  </si>
  <si>
    <r>
      <rPr>
        <sz val="11"/>
        <rFont val="方正仿宋_GBK"/>
        <family val="0"/>
      </rPr>
      <t>包头盛泰汽车零部件制造有限公司</t>
    </r>
  </si>
  <si>
    <r>
      <rPr>
        <sz val="11"/>
        <rFont val="方正仿宋_GBK"/>
        <family val="0"/>
      </rPr>
      <t>包头震雄铜业有限公司</t>
    </r>
  </si>
  <si>
    <r>
      <t>2022</t>
    </r>
    <r>
      <rPr>
        <sz val="11"/>
        <rFont val="方正仿宋_GBK"/>
        <family val="0"/>
      </rPr>
      <t>年国家级绿色产品（电工用铜线坯型号：</t>
    </r>
    <r>
      <rPr>
        <sz val="11"/>
        <rFont val="Times New Roman"/>
        <family val="1"/>
      </rPr>
      <t>TU1-Φ8mm</t>
    </r>
    <r>
      <rPr>
        <sz val="11"/>
        <rFont val="方正仿宋_GBK"/>
        <family val="0"/>
      </rPr>
      <t>）</t>
    </r>
  </si>
  <si>
    <r>
      <rPr>
        <sz val="11"/>
        <rFont val="方正仿宋_GBK"/>
        <family val="0"/>
      </rPr>
      <t>九原区包头稀土高新区</t>
    </r>
  </si>
  <si>
    <r>
      <rPr>
        <sz val="11"/>
        <rFont val="方正仿宋_GBK"/>
        <family val="0"/>
      </rPr>
      <t>包头市方园羊绒制品有限责任公司</t>
    </r>
  </si>
  <si>
    <r>
      <rPr>
        <sz val="11"/>
        <rFont val="方正仿宋_GBK"/>
        <family val="0"/>
      </rPr>
      <t>青山区</t>
    </r>
  </si>
  <si>
    <r>
      <rPr>
        <sz val="11"/>
        <rFont val="方正仿宋_GBK"/>
        <family val="0"/>
      </rPr>
      <t>包头市塞北机械设备股份有限公司</t>
    </r>
  </si>
  <si>
    <r>
      <rPr>
        <sz val="11"/>
        <rFont val="方正仿宋_GBK"/>
        <family val="0"/>
      </rPr>
      <t>包头中车电机有限公司</t>
    </r>
  </si>
  <si>
    <r>
      <rPr>
        <sz val="11"/>
        <rFont val="方正仿宋_GBK"/>
        <family val="0"/>
      </rPr>
      <t>包头海平面高分子工业有限公司</t>
    </r>
  </si>
  <si>
    <r>
      <rPr>
        <sz val="11"/>
        <rFont val="方正仿宋_GBK"/>
        <family val="0"/>
      </rPr>
      <t>包头汇泽铝业有限公司</t>
    </r>
  </si>
  <si>
    <r>
      <rPr>
        <sz val="11"/>
        <rFont val="方正仿宋_GBK"/>
        <family val="0"/>
      </rPr>
      <t>包头天石稀土新材料有限责任公司</t>
    </r>
  </si>
  <si>
    <r>
      <rPr>
        <sz val="11"/>
        <rFont val="方正仿宋_GBK"/>
        <family val="0"/>
      </rPr>
      <t>包头宏基面粉有限公司</t>
    </r>
  </si>
  <si>
    <r>
      <rPr>
        <sz val="11"/>
        <rFont val="方正仿宋_GBK"/>
        <family val="0"/>
      </rPr>
      <t>包头北奔重汽桥箱有限公司</t>
    </r>
  </si>
  <si>
    <r>
      <rPr>
        <sz val="11"/>
        <rFont val="方正仿宋_GBK"/>
        <family val="0"/>
      </rPr>
      <t>内蒙古金海新能源科技股份有限公司</t>
    </r>
  </si>
  <si>
    <r>
      <rPr>
        <sz val="11"/>
        <rFont val="方正仿宋_GBK"/>
        <family val="0"/>
      </rPr>
      <t>包头顶津食品有限公司</t>
    </r>
  </si>
  <si>
    <r>
      <rPr>
        <sz val="11"/>
        <rFont val="方正仿宋_GBK"/>
        <family val="0"/>
      </rPr>
      <t>包头市新源稀土高新材料有限公司</t>
    </r>
  </si>
  <si>
    <r>
      <rPr>
        <sz val="11"/>
        <rFont val="方正仿宋_GBK"/>
        <family val="0"/>
      </rPr>
      <t>包头品高永磁材料有限公司</t>
    </r>
  </si>
  <si>
    <r>
      <t>2023</t>
    </r>
    <r>
      <rPr>
        <sz val="11"/>
        <rFont val="方正仿宋_GBK"/>
        <family val="0"/>
      </rPr>
      <t>年自治区级绿色设计产品（烧结钕铁硼永磁材料（</t>
    </r>
    <r>
      <rPr>
        <sz val="11"/>
        <rFont val="Times New Roman"/>
        <family val="1"/>
      </rPr>
      <t>N28-52UH</t>
    </r>
    <r>
      <rPr>
        <sz val="11"/>
        <rFont val="方正仿宋_GBK"/>
        <family val="0"/>
      </rPr>
      <t>））</t>
    </r>
  </si>
  <si>
    <r>
      <rPr>
        <sz val="11"/>
        <rFont val="方正仿宋_GBK"/>
        <family val="0"/>
      </rPr>
      <t>包头金山磁材有限公司</t>
    </r>
  </si>
  <si>
    <r>
      <t>2023</t>
    </r>
    <r>
      <rPr>
        <sz val="11"/>
        <rFont val="方正仿宋_GBK"/>
        <family val="0"/>
      </rPr>
      <t>年自治区级绿色设计产品（烧结钕铁硼</t>
    </r>
    <r>
      <rPr>
        <sz val="11"/>
        <rFont val="Times New Roman"/>
        <family val="1"/>
      </rPr>
      <t xml:space="preserve"> </t>
    </r>
    <r>
      <rPr>
        <sz val="11"/>
        <rFont val="方正仿宋_GBK"/>
        <family val="0"/>
      </rPr>
      <t>（</t>
    </r>
    <r>
      <rPr>
        <sz val="11"/>
        <rFont val="Times New Roman"/>
        <family val="1"/>
      </rPr>
      <t>N</t>
    </r>
    <r>
      <rPr>
        <sz val="11"/>
        <rFont val="方正仿宋_GBK"/>
        <family val="0"/>
      </rPr>
      <t>、</t>
    </r>
    <r>
      <rPr>
        <sz val="11"/>
        <rFont val="Times New Roman"/>
        <family val="1"/>
      </rPr>
      <t>M</t>
    </r>
    <r>
      <rPr>
        <sz val="11"/>
        <rFont val="方正仿宋_GBK"/>
        <family val="0"/>
      </rPr>
      <t>、</t>
    </r>
    <r>
      <rPr>
        <sz val="11"/>
        <rFont val="Times New Roman"/>
        <family val="1"/>
      </rPr>
      <t>H、SH、UH、EH、AH））</t>
    </r>
  </si>
  <si>
    <r>
      <rPr>
        <sz val="11"/>
        <rFont val="方正仿宋_GBK"/>
        <family val="0"/>
      </rPr>
      <t>内蒙古新雨稀土功能材料有限公司</t>
    </r>
  </si>
  <si>
    <r>
      <t>2023</t>
    </r>
    <r>
      <rPr>
        <sz val="11"/>
        <rFont val="方正仿宋_GBK"/>
        <family val="0"/>
      </rPr>
      <t>年自治区级绿色设计产品（高纯稀土功能材料系列产品</t>
    </r>
    <r>
      <rPr>
        <sz val="11"/>
        <rFont val="Times New Roman"/>
        <family val="1"/>
      </rPr>
      <t xml:space="preserve"> </t>
    </r>
    <r>
      <rPr>
        <sz val="11"/>
        <rFont val="方正仿宋_GBK"/>
        <family val="0"/>
      </rPr>
      <t>（</t>
    </r>
    <r>
      <rPr>
        <sz val="11"/>
        <rFont val="Times New Roman"/>
        <family val="1"/>
      </rPr>
      <t>REO-</t>
    </r>
    <r>
      <rPr>
        <sz val="11"/>
        <rFont val="方正仿宋_GBK"/>
        <family val="0"/>
      </rPr>
      <t>（</t>
    </r>
    <r>
      <rPr>
        <sz val="11"/>
        <rFont val="Times New Roman"/>
        <family val="1"/>
      </rPr>
      <t>XYGNCL</t>
    </r>
    <r>
      <rPr>
        <sz val="11"/>
        <rFont val="方正仿宋_GBK"/>
        <family val="0"/>
      </rPr>
      <t>）））</t>
    </r>
  </si>
  <si>
    <r>
      <rPr>
        <sz val="11"/>
        <rFont val="方正仿宋_GBK"/>
        <family val="0"/>
      </rPr>
      <t>包头市利晨科技有限公司</t>
    </r>
  </si>
  <si>
    <r>
      <t>2023</t>
    </r>
    <r>
      <rPr>
        <sz val="11"/>
        <rFont val="方正仿宋_GBK"/>
        <family val="0"/>
      </rPr>
      <t>年自治区级绿色设计产品（氧化铈稀土抛光粉、稀土抛光液（</t>
    </r>
    <r>
      <rPr>
        <sz val="11"/>
        <rFont val="Times New Roman"/>
        <family val="1"/>
      </rPr>
      <t>LC001</t>
    </r>
    <r>
      <rPr>
        <sz val="11"/>
        <rFont val="方正仿宋_GBK"/>
        <family val="0"/>
      </rPr>
      <t>、</t>
    </r>
    <r>
      <rPr>
        <sz val="11"/>
        <rFont val="Times New Roman"/>
        <family val="1"/>
      </rPr>
      <t>LC010</t>
    </r>
    <r>
      <rPr>
        <sz val="11"/>
        <rFont val="方正仿宋_GBK"/>
        <family val="0"/>
      </rPr>
      <t>、</t>
    </r>
    <r>
      <rPr>
        <sz val="11"/>
        <rFont val="Times New Roman"/>
        <family val="1"/>
      </rPr>
      <t>LCTJW010</t>
    </r>
    <r>
      <rPr>
        <sz val="11"/>
        <rFont val="方正仿宋_GBK"/>
        <family val="0"/>
      </rPr>
      <t>））</t>
    </r>
  </si>
  <si>
    <r>
      <rPr>
        <sz val="11"/>
        <rFont val="方正仿宋_GBK"/>
        <family val="0"/>
      </rPr>
      <t>包头麦戈龙科技有限公司</t>
    </r>
  </si>
  <si>
    <r>
      <t>2023</t>
    </r>
    <r>
      <rPr>
        <sz val="11"/>
        <rFont val="方正仿宋_GBK"/>
        <family val="0"/>
      </rPr>
      <t>年自治区级绿色设计产品（烧结钕铁硼永磁材料（</t>
    </r>
    <r>
      <rPr>
        <sz val="11"/>
        <rFont val="Times New Roman"/>
        <family val="1"/>
      </rPr>
      <t>N</t>
    </r>
    <r>
      <rPr>
        <sz val="11"/>
        <rFont val="方正仿宋_GBK"/>
        <family val="0"/>
      </rPr>
      <t>、</t>
    </r>
    <r>
      <rPr>
        <sz val="11"/>
        <rFont val="Times New Roman"/>
        <family val="1"/>
      </rPr>
      <t>M</t>
    </r>
    <r>
      <rPr>
        <sz val="11"/>
        <rFont val="方正仿宋_GBK"/>
        <family val="0"/>
      </rPr>
      <t>、</t>
    </r>
    <r>
      <rPr>
        <sz val="11"/>
        <rFont val="Times New Roman"/>
        <family val="1"/>
      </rPr>
      <t>H</t>
    </r>
    <r>
      <rPr>
        <sz val="11"/>
        <rFont val="方正仿宋_GBK"/>
        <family val="0"/>
      </rPr>
      <t>、</t>
    </r>
    <r>
      <rPr>
        <sz val="11"/>
        <rFont val="Times New Roman"/>
        <family val="1"/>
      </rPr>
      <t>SH</t>
    </r>
    <r>
      <rPr>
        <sz val="11"/>
        <rFont val="方正仿宋_GBK"/>
        <family val="0"/>
      </rPr>
      <t>、</t>
    </r>
    <r>
      <rPr>
        <sz val="11"/>
        <rFont val="Times New Roman"/>
        <family val="1"/>
      </rPr>
      <t>EH</t>
    </r>
    <r>
      <rPr>
        <sz val="11"/>
        <rFont val="方正仿宋_GBK"/>
        <family val="0"/>
      </rPr>
      <t>、</t>
    </r>
    <r>
      <rPr>
        <sz val="11"/>
        <rFont val="Times New Roman"/>
        <family val="1"/>
      </rPr>
      <t>UH</t>
    </r>
    <r>
      <rPr>
        <sz val="11"/>
        <rFont val="方正仿宋_GBK"/>
        <family val="0"/>
      </rPr>
      <t>））</t>
    </r>
  </si>
  <si>
    <r>
      <rPr>
        <sz val="11"/>
        <rFont val="方正仿宋_GBK"/>
        <family val="0"/>
      </rPr>
      <t>内蒙古粟创磁性材料有限公司</t>
    </r>
  </si>
  <si>
    <r>
      <t>2023</t>
    </r>
    <r>
      <rPr>
        <sz val="11"/>
        <rFont val="方正仿宋_GBK"/>
        <family val="0"/>
      </rPr>
      <t>年自治区级绿色设计产品（超高磁场新型钕铁硼永磁材料（</t>
    </r>
    <r>
      <rPr>
        <sz val="11"/>
        <rFont val="Times New Roman"/>
        <family val="1"/>
      </rPr>
      <t>N52、N50、N48、N42、N40 、N38、N35、45SH、42SH））</t>
    </r>
  </si>
  <si>
    <r>
      <rPr>
        <sz val="11"/>
        <rFont val="方正仿宋_GBK"/>
        <family val="0"/>
      </rPr>
      <t>九原区</t>
    </r>
  </si>
  <si>
    <r>
      <rPr>
        <sz val="11"/>
        <rFont val="方正仿宋_GBK"/>
        <family val="0"/>
      </rPr>
      <t>包头三钐稀土有限公司</t>
    </r>
  </si>
  <si>
    <r>
      <t>2023</t>
    </r>
    <r>
      <rPr>
        <sz val="11"/>
        <rFont val="方正仿宋_GBK"/>
        <family val="0"/>
      </rPr>
      <t>年自治区级绿色设计产品（金属钐</t>
    </r>
    <r>
      <rPr>
        <sz val="11"/>
        <rFont val="Times New Roman"/>
        <family val="1"/>
      </rPr>
      <t>SSXT-Sm</t>
    </r>
    <r>
      <rPr>
        <sz val="11"/>
        <rFont val="方正仿宋_GBK"/>
        <family val="0"/>
      </rPr>
      <t>）</t>
    </r>
  </si>
  <si>
    <r>
      <rPr>
        <sz val="11"/>
        <rFont val="方正仿宋_GBK"/>
        <family val="0"/>
      </rPr>
      <t>内蒙古君诚兴业管道有限责任公司</t>
    </r>
  </si>
  <si>
    <r>
      <t>2023</t>
    </r>
    <r>
      <rPr>
        <sz val="11"/>
        <rFont val="方正仿宋_GBK"/>
        <family val="0"/>
      </rPr>
      <t>年自治区级绿色设计产品（螺旋焊管</t>
    </r>
    <r>
      <rPr>
        <sz val="11"/>
        <rFont val="Times New Roman"/>
        <family val="1"/>
      </rPr>
      <t>Ф219-Ф3620</t>
    </r>
    <r>
      <rPr>
        <sz val="11"/>
        <rFont val="方正仿宋_GBK"/>
        <family val="0"/>
      </rPr>
      <t>）</t>
    </r>
  </si>
  <si>
    <r>
      <rPr>
        <sz val="11"/>
        <rFont val="方正仿宋_GBK"/>
        <family val="0"/>
      </rPr>
      <t>土默特右旗</t>
    </r>
  </si>
  <si>
    <r>
      <rPr>
        <sz val="11"/>
        <rFont val="方正仿宋_GBK"/>
        <family val="0"/>
      </rPr>
      <t>内蒙古敕勒川糖业有限责任公司</t>
    </r>
  </si>
  <si>
    <r>
      <t>2023</t>
    </r>
    <r>
      <rPr>
        <sz val="11"/>
        <rFont val="方正仿宋_GBK"/>
        <family val="0"/>
      </rPr>
      <t>年自治区级绿色设计产品（白砂糖</t>
    </r>
    <r>
      <rPr>
        <sz val="11"/>
        <rFont val="Times New Roman"/>
        <family val="1"/>
      </rPr>
      <t>CLCTY-001</t>
    </r>
    <r>
      <rPr>
        <sz val="11"/>
        <rFont val="方正仿宋_GBK"/>
        <family val="0"/>
      </rPr>
      <t>）</t>
    </r>
  </si>
  <si>
    <r>
      <rPr>
        <sz val="11"/>
        <rFont val="方正仿宋_GBK"/>
        <family val="0"/>
      </rPr>
      <t>包头市玺骏稀土有限责任公司</t>
    </r>
  </si>
  <si>
    <r>
      <t>2023</t>
    </r>
    <r>
      <rPr>
        <sz val="11"/>
        <rFont val="方正仿宋_GBK"/>
        <family val="0"/>
      </rPr>
      <t>年自治区级绿色设计产品（稀土金属及合金（金属铈、镧、钕；镧铈合金、镨钕金属））</t>
    </r>
  </si>
  <si>
    <r>
      <rPr>
        <sz val="11"/>
        <rFont val="方正仿宋_GBK"/>
        <family val="0"/>
      </rPr>
      <t>内蒙古鹿王羊绒有限公司</t>
    </r>
  </si>
  <si>
    <r>
      <rPr>
        <sz val="11"/>
        <rFont val="方正仿宋_GBK"/>
        <family val="0"/>
      </rPr>
      <t>燕京啤酒（包头雪鹿）股份有限公司</t>
    </r>
  </si>
  <si>
    <r>
      <rPr>
        <sz val="11"/>
        <rFont val="方正仿宋_GBK"/>
        <family val="0"/>
      </rPr>
      <t>包头稀土高新区</t>
    </r>
  </si>
  <si>
    <r>
      <rPr>
        <sz val="11"/>
        <rFont val="方正仿宋_GBK"/>
        <family val="0"/>
      </rPr>
      <t>包头天和磁材科技股份有限公司</t>
    </r>
  </si>
  <si>
    <r>
      <rPr>
        <sz val="11"/>
        <rFont val="方正仿宋_GBK"/>
        <family val="0"/>
      </rPr>
      <t>石拐区</t>
    </r>
  </si>
  <si>
    <r>
      <rPr>
        <sz val="11"/>
        <rFont val="方正仿宋_GBK"/>
        <family val="0"/>
      </rPr>
      <t>内蒙古亚新隆顺特钢有限公司</t>
    </r>
  </si>
  <si>
    <r>
      <rPr>
        <sz val="11"/>
        <rFont val="方正仿宋_GBK"/>
        <family val="0"/>
      </rPr>
      <t>包头蒙西水泥有限责任公司</t>
    </r>
  </si>
  <si>
    <r>
      <rPr>
        <sz val="11"/>
        <rFont val="方正仿宋_GBK"/>
        <family val="0"/>
      </rPr>
      <t>达尔罕茂明安联合旗</t>
    </r>
  </si>
  <si>
    <r>
      <rPr>
        <sz val="11"/>
        <rFont val="方正仿宋_GBK"/>
        <family val="0"/>
      </rPr>
      <t>包头冀东水泥有限公司</t>
    </r>
  </si>
  <si>
    <r>
      <rPr>
        <sz val="11"/>
        <rFont val="方正仿宋_GBK"/>
        <family val="0"/>
      </rPr>
      <t>包钢冀东水泥有限公司</t>
    </r>
  </si>
  <si>
    <r>
      <rPr>
        <b/>
        <sz val="11"/>
        <color indexed="8"/>
        <rFont val="仿宋"/>
        <family val="3"/>
      </rPr>
      <t>（一）机器换人（</t>
    </r>
    <r>
      <rPr>
        <b/>
        <sz val="11"/>
        <color indexed="8"/>
        <rFont val="Times New Roman"/>
        <family val="1"/>
      </rPr>
      <t>7</t>
    </r>
    <r>
      <rPr>
        <b/>
        <sz val="11"/>
        <color indexed="8"/>
        <rFont val="仿宋"/>
        <family val="3"/>
      </rPr>
      <t>个）</t>
    </r>
  </si>
  <si>
    <r>
      <rPr>
        <sz val="11"/>
        <rFont val="仿宋"/>
        <family val="3"/>
      </rPr>
      <t>东河</t>
    </r>
  </si>
  <si>
    <r>
      <rPr>
        <sz val="11"/>
        <rFont val="仿宋"/>
        <family val="3"/>
      </rPr>
      <t>包头市久鑫机械制造有限责任公司</t>
    </r>
  </si>
  <si>
    <r>
      <rPr>
        <sz val="11"/>
        <rFont val="仿宋"/>
        <family val="3"/>
      </rPr>
      <t>激光设备切割项目</t>
    </r>
  </si>
  <si>
    <r>
      <rPr>
        <sz val="11"/>
        <rFont val="仿宋"/>
        <family val="3"/>
      </rPr>
      <t>购置激光切割机</t>
    </r>
    <r>
      <rPr>
        <sz val="11"/>
        <rFont val="Times New Roman"/>
        <family val="1"/>
      </rPr>
      <t>1</t>
    </r>
    <r>
      <rPr>
        <sz val="11"/>
        <rFont val="仿宋"/>
        <family val="3"/>
      </rPr>
      <t>台，用于切割工艺，提升了产品品质、解决了工艺难题，实现减员增效。</t>
    </r>
  </si>
  <si>
    <t>2022.5.9-2022.5.20</t>
  </si>
  <si>
    <r>
      <rPr>
        <sz val="11"/>
        <rFont val="仿宋"/>
        <family val="3"/>
      </rPr>
      <t>包头汇众铝合金锻造有限公司</t>
    </r>
  </si>
  <si>
    <r>
      <t>4</t>
    </r>
    <r>
      <rPr>
        <sz val="11"/>
        <rFont val="仿宋"/>
        <family val="3"/>
      </rPr>
      <t>、</t>
    </r>
    <r>
      <rPr>
        <sz val="11"/>
        <rFont val="Times New Roman"/>
        <family val="1"/>
      </rPr>
      <t>5#</t>
    </r>
    <r>
      <rPr>
        <sz val="11"/>
        <rFont val="仿宋"/>
        <family val="3"/>
      </rPr>
      <t>差压铸造生产线自动化</t>
    </r>
  </si>
  <si>
    <r>
      <t>4</t>
    </r>
    <r>
      <rPr>
        <sz val="11"/>
        <rFont val="仿宋"/>
        <family val="3"/>
      </rPr>
      <t>、</t>
    </r>
    <r>
      <rPr>
        <sz val="11"/>
        <rFont val="Times New Roman"/>
        <family val="1"/>
      </rPr>
      <t>5#</t>
    </r>
    <r>
      <rPr>
        <sz val="11"/>
        <rFont val="仿宋"/>
        <family val="3"/>
      </rPr>
      <t>差压铸造生产线进行自动化改造后，改变了原有切边、锯冒、钻孔、打标、探伤五个工序通过人工进行生产加工的生产方式，通过新增机器人将五道生产道序连通起来，打通了道序间的壁垒，提高了产线效率。</t>
    </r>
  </si>
  <si>
    <t>2022.1.20-2022.12.31</t>
  </si>
  <si>
    <r>
      <rPr>
        <sz val="11"/>
        <rFont val="仿宋"/>
        <family val="3"/>
      </rPr>
      <t>青山</t>
    </r>
  </si>
  <si>
    <r>
      <rPr>
        <sz val="11"/>
        <rFont val="仿宋"/>
        <family val="3"/>
      </rPr>
      <t>内蒙古一机集团北方实业有限公司</t>
    </r>
  </si>
  <si>
    <r>
      <rPr>
        <sz val="11"/>
        <rFont val="仿宋"/>
        <family val="3"/>
      </rPr>
      <t>机械加工、锻造工序换装工业机器人项目</t>
    </r>
  </si>
  <si>
    <r>
      <rPr>
        <sz val="11"/>
        <rFont val="仿宋"/>
        <family val="3"/>
      </rPr>
      <t>为了解决人员招聘难、生产效率低、产品质量不稳定等问题，引进工序机器人，产品从毛坯锻造工序开始，到零件机械加工全部由机器人完成，可</t>
    </r>
    <r>
      <rPr>
        <sz val="11"/>
        <rFont val="Times New Roman"/>
        <family val="1"/>
      </rPr>
      <t>24</t>
    </r>
    <r>
      <rPr>
        <sz val="11"/>
        <rFont val="仿宋"/>
        <family val="3"/>
      </rPr>
      <t>小时不间断生产，人员减少了</t>
    </r>
    <r>
      <rPr>
        <sz val="11"/>
        <rFont val="Times New Roman"/>
        <family val="1"/>
      </rPr>
      <t>62.5%</t>
    </r>
    <r>
      <rPr>
        <sz val="11"/>
        <rFont val="仿宋"/>
        <family val="3"/>
      </rPr>
      <t>，生产效率整体提高了</t>
    </r>
    <r>
      <rPr>
        <sz val="11"/>
        <rFont val="Times New Roman"/>
        <family val="1"/>
      </rPr>
      <t>50%</t>
    </r>
    <r>
      <rPr>
        <sz val="11"/>
        <rFont val="仿宋"/>
        <family val="3"/>
      </rPr>
      <t>，产品合格率由</t>
    </r>
    <r>
      <rPr>
        <sz val="11"/>
        <rFont val="Times New Roman"/>
        <family val="1"/>
      </rPr>
      <t>97%提升至99%。</t>
    </r>
  </si>
  <si>
    <t>2022.1-2022.12</t>
  </si>
  <si>
    <r>
      <rPr>
        <sz val="11"/>
        <rFont val="仿宋"/>
        <family val="3"/>
      </rPr>
      <t>内蒙古一机集团力克橡塑制品有限公司</t>
    </r>
  </si>
  <si>
    <r>
      <rPr>
        <sz val="11"/>
        <rFont val="仿宋"/>
        <family val="3"/>
      </rPr>
      <t>负重轮喷涂工序机器人换人项目</t>
    </r>
  </si>
  <si>
    <r>
      <rPr>
        <sz val="11"/>
        <rFont val="仿宋"/>
        <family val="3"/>
      </rPr>
      <t>通过在负重轮喷漆工序引进</t>
    </r>
    <r>
      <rPr>
        <sz val="11"/>
        <rFont val="Times New Roman"/>
        <family val="1"/>
      </rPr>
      <t>2</t>
    </r>
    <r>
      <rPr>
        <sz val="11"/>
        <rFont val="仿宋"/>
        <family val="3"/>
      </rPr>
      <t>台喷涂机器人，</t>
    </r>
    <r>
      <rPr>
        <sz val="11"/>
        <rFont val="Times New Roman"/>
        <family val="1"/>
      </rPr>
      <t>1</t>
    </r>
    <r>
      <rPr>
        <sz val="11"/>
        <rFont val="仿宋"/>
        <family val="3"/>
      </rPr>
      <t>台搬运机器人，并配合建设自动流转线，实现喷涂工序机器换人。</t>
    </r>
  </si>
  <si>
    <t>2022.3-2022.12</t>
  </si>
  <si>
    <r>
      <rPr>
        <sz val="11"/>
        <rFont val="仿宋"/>
        <family val="3"/>
      </rPr>
      <t>九原</t>
    </r>
  </si>
  <si>
    <r>
      <rPr>
        <sz val="11"/>
        <rFont val="仿宋"/>
        <family val="3"/>
      </rPr>
      <t>包头市中尚钢结构有限公司</t>
    </r>
  </si>
  <si>
    <r>
      <rPr>
        <sz val="11"/>
        <rFont val="仿宋"/>
        <family val="3"/>
      </rPr>
      <t>钢结构智能生产线关键工序机器人换人项目</t>
    </r>
  </si>
  <si>
    <r>
      <rPr>
        <sz val="11"/>
        <rFont val="仿宋"/>
        <family val="3"/>
      </rPr>
      <t>本项目通过引进</t>
    </r>
    <r>
      <rPr>
        <sz val="11"/>
        <rFont val="Times New Roman"/>
        <family val="1"/>
      </rPr>
      <t>4</t>
    </r>
    <r>
      <rPr>
        <sz val="11"/>
        <rFont val="仿宋"/>
        <family val="3"/>
      </rPr>
      <t>台控相贯线等离子切割机器人及</t>
    </r>
    <r>
      <rPr>
        <sz val="11"/>
        <rFont val="Times New Roman"/>
        <family val="1"/>
      </rPr>
      <t>1</t>
    </r>
    <r>
      <rPr>
        <sz val="11"/>
        <rFont val="仿宋"/>
        <family val="3"/>
      </rPr>
      <t>台数控平板钻床机器人设备，解决目前公司生产线自动化的不足以及生效率低下等问题，使产品由年生产</t>
    </r>
    <r>
      <rPr>
        <sz val="11"/>
        <rFont val="Times New Roman"/>
        <family val="1"/>
      </rPr>
      <t>7500</t>
    </r>
    <r>
      <rPr>
        <sz val="11"/>
        <rFont val="仿宋"/>
        <family val="3"/>
      </rPr>
      <t>吨钢材提升至</t>
    </r>
    <r>
      <rPr>
        <sz val="11"/>
        <rFont val="Times New Roman"/>
        <family val="1"/>
      </rPr>
      <t>15000</t>
    </r>
    <r>
      <rPr>
        <sz val="11"/>
        <rFont val="仿宋"/>
        <family val="3"/>
      </rPr>
      <t>吨钢材，生产效率提高</t>
    </r>
    <r>
      <rPr>
        <sz val="11"/>
        <rFont val="Times New Roman"/>
        <family val="1"/>
      </rPr>
      <t>2</t>
    </r>
    <r>
      <rPr>
        <sz val="11"/>
        <rFont val="仿宋"/>
        <family val="3"/>
      </rPr>
      <t>倍。</t>
    </r>
  </si>
  <si>
    <t>2020.12-2022.12</t>
  </si>
  <si>
    <r>
      <rPr>
        <sz val="11"/>
        <rFont val="仿宋"/>
        <family val="3"/>
      </rPr>
      <t>固阳</t>
    </r>
  </si>
  <si>
    <r>
      <rPr>
        <sz val="11"/>
        <rFont val="仿宋"/>
        <family val="3"/>
      </rPr>
      <t>万泰新材料（包头）有限公司</t>
    </r>
  </si>
  <si>
    <r>
      <rPr>
        <sz val="11"/>
        <rFont val="仿宋"/>
        <family val="3"/>
      </rPr>
      <t>高端铝合金材料生产用机器人刮渣、码垛系统项目</t>
    </r>
  </si>
  <si>
    <r>
      <rPr>
        <sz val="11"/>
        <rFont val="仿宋"/>
        <family val="3"/>
      </rPr>
      <t>高端铝合金材料生产用机器人刮渣、码垛系统项目建设于内蒙古自治区包头市固阳县金山工业园，项目建设期为</t>
    </r>
    <r>
      <rPr>
        <sz val="11"/>
        <rFont val="Times New Roman"/>
        <family val="1"/>
      </rPr>
      <t>2022</t>
    </r>
    <r>
      <rPr>
        <sz val="11"/>
        <rFont val="仿宋"/>
        <family val="3"/>
      </rPr>
      <t>年</t>
    </r>
    <r>
      <rPr>
        <sz val="11"/>
        <rFont val="Times New Roman"/>
        <family val="1"/>
      </rPr>
      <t>9</t>
    </r>
    <r>
      <rPr>
        <sz val="11"/>
        <rFont val="仿宋"/>
        <family val="3"/>
      </rPr>
      <t>月</t>
    </r>
    <r>
      <rPr>
        <sz val="11"/>
        <rFont val="Times New Roman"/>
        <family val="1"/>
      </rPr>
      <t>-12</t>
    </r>
    <r>
      <rPr>
        <sz val="11"/>
        <rFont val="仿宋"/>
        <family val="3"/>
      </rPr>
      <t>月，总投资</t>
    </r>
    <r>
      <rPr>
        <sz val="11"/>
        <rFont val="Times New Roman"/>
        <family val="1"/>
      </rPr>
      <t>61.5</t>
    </r>
    <r>
      <rPr>
        <sz val="11"/>
        <rFont val="仿宋"/>
        <family val="3"/>
      </rPr>
      <t>万元，资金全部由企业自筹，用于对叠锭机器人、打码机器人、扒渣机器人的购置（涵盖对设备的安装、操作人员的培训等）。</t>
    </r>
  </si>
  <si>
    <t>2022.9-2022.12</t>
  </si>
  <si>
    <r>
      <rPr>
        <sz val="11"/>
        <rFont val="仿宋"/>
        <family val="3"/>
      </rPr>
      <t>稀土高新区</t>
    </r>
  </si>
  <si>
    <r>
      <rPr>
        <sz val="11"/>
        <rFont val="仿宋"/>
        <family val="3"/>
      </rPr>
      <t>内蒙古北方重型汽车股份有限公司</t>
    </r>
  </si>
  <si>
    <r>
      <rPr>
        <sz val="11"/>
        <rFont val="仿宋"/>
        <family val="3"/>
      </rPr>
      <t>大型结构件焊接机器人专机换人项目</t>
    </r>
  </si>
  <si>
    <r>
      <rPr>
        <sz val="11"/>
        <rFont val="仿宋"/>
        <family val="3"/>
      </rPr>
      <t>车架是矿用汽车结构件方面最大也是焊接结构形式最为复杂的工件，焊接工作量大，工人劳动强度高，焊接技术水平要求高，也一直是我公司的瓶颈工序，为解决这一系列难题，开发了车架焊接机器人工作站，本工作站包含</t>
    </r>
    <r>
      <rPr>
        <sz val="11"/>
        <rFont val="Times New Roman"/>
        <family val="1"/>
      </rPr>
      <t>4</t>
    </r>
    <r>
      <rPr>
        <sz val="11"/>
        <rFont val="仿宋"/>
        <family val="3"/>
      </rPr>
      <t>套焊接机器人系统和</t>
    </r>
    <r>
      <rPr>
        <sz val="11"/>
        <rFont val="Times New Roman"/>
        <family val="1"/>
      </rPr>
      <t>2</t>
    </r>
    <r>
      <rPr>
        <sz val="11"/>
        <rFont val="仿宋"/>
        <family val="3"/>
      </rPr>
      <t>套变位系统，集成了</t>
    </r>
    <r>
      <rPr>
        <sz val="11"/>
        <rFont val="Times New Roman"/>
        <family val="1"/>
      </rPr>
      <t>2</t>
    </r>
    <r>
      <rPr>
        <sz val="11"/>
        <rFont val="仿宋"/>
        <family val="3"/>
      </rPr>
      <t>套自动预热系统，实现了预热和焊接的完全自动化。通过本项目的实施，生产效率提升了</t>
    </r>
    <r>
      <rPr>
        <sz val="11"/>
        <rFont val="Times New Roman"/>
        <family val="1"/>
      </rPr>
      <t>46%</t>
    </r>
    <r>
      <rPr>
        <sz val="11"/>
        <rFont val="仿宋"/>
        <family val="3"/>
      </rPr>
      <t>，人员减少了</t>
    </r>
    <r>
      <rPr>
        <sz val="11"/>
        <rFont val="Times New Roman"/>
        <family val="1"/>
      </rPr>
      <t>75%</t>
    </r>
    <r>
      <rPr>
        <sz val="11"/>
        <rFont val="仿宋"/>
        <family val="3"/>
      </rPr>
      <t>。</t>
    </r>
  </si>
  <si>
    <t>2020.10-2022.6</t>
  </si>
  <si>
    <r>
      <rPr>
        <b/>
        <sz val="11"/>
        <rFont val="仿宋"/>
        <family val="3"/>
      </rPr>
      <t>（二）智能制造（</t>
    </r>
    <r>
      <rPr>
        <b/>
        <sz val="11"/>
        <rFont val="Times New Roman"/>
        <family val="1"/>
      </rPr>
      <t>1</t>
    </r>
    <r>
      <rPr>
        <b/>
        <sz val="11"/>
        <rFont val="仿宋"/>
        <family val="3"/>
      </rPr>
      <t>个）</t>
    </r>
  </si>
  <si>
    <r>
      <t>1.</t>
    </r>
    <r>
      <rPr>
        <b/>
        <sz val="11"/>
        <rFont val="仿宋"/>
        <family val="3"/>
      </rPr>
      <t>智能工厂（</t>
    </r>
    <r>
      <rPr>
        <b/>
        <sz val="11"/>
        <rFont val="Times New Roman"/>
        <family val="1"/>
      </rPr>
      <t>1</t>
    </r>
    <r>
      <rPr>
        <b/>
        <sz val="11"/>
        <rFont val="仿宋"/>
        <family val="3"/>
      </rPr>
      <t>个）</t>
    </r>
  </si>
  <si>
    <r>
      <rPr>
        <sz val="11"/>
        <rFont val="仿宋"/>
        <family val="3"/>
      </rPr>
      <t>昆都仑区</t>
    </r>
  </si>
  <si>
    <r>
      <rPr>
        <sz val="11"/>
        <rFont val="仿宋"/>
        <family val="3"/>
      </rPr>
      <t>包头美科硅能源有限公司</t>
    </r>
  </si>
  <si>
    <r>
      <rPr>
        <sz val="11"/>
        <rFont val="仿宋"/>
        <family val="3"/>
      </rPr>
      <t>美科</t>
    </r>
    <r>
      <rPr>
        <sz val="11"/>
        <rFont val="Times New Roman"/>
        <family val="1"/>
      </rPr>
      <t>12GW</t>
    </r>
    <r>
      <rPr>
        <sz val="11"/>
        <rFont val="仿宋"/>
        <family val="3"/>
      </rPr>
      <t>机加智能化工厂项目</t>
    </r>
  </si>
  <si>
    <r>
      <rPr>
        <sz val="11"/>
        <rFont val="仿宋"/>
        <family val="3"/>
      </rPr>
      <t>自主引进与研发单晶制造自动化系统、方棒加工自动化系统截断检验自动化系统、智能物料提报系统、</t>
    </r>
    <r>
      <rPr>
        <sz val="11"/>
        <rFont val="Times New Roman"/>
        <family val="1"/>
      </rPr>
      <t>AGV</t>
    </r>
    <r>
      <rPr>
        <sz val="11"/>
        <rFont val="仿宋"/>
        <family val="3"/>
      </rPr>
      <t>自动运输系统，实现生产、运输、检测的全智能控制。将自主开发的高度定制化制造执行系统</t>
    </r>
    <r>
      <rPr>
        <sz val="11"/>
        <rFont val="Times New Roman"/>
        <family val="1"/>
      </rPr>
      <t>(MES)</t>
    </r>
    <r>
      <rPr>
        <sz val="11"/>
        <rFont val="仿宋"/>
        <family val="3"/>
      </rPr>
      <t>和设备资产管理系统（</t>
    </r>
    <r>
      <rPr>
        <sz val="11"/>
        <rFont val="Times New Roman"/>
        <family val="1"/>
      </rPr>
      <t>APM</t>
    </r>
    <r>
      <rPr>
        <sz val="11"/>
        <rFont val="仿宋"/>
        <family val="3"/>
      </rPr>
      <t>）与企业资源管理系统</t>
    </r>
    <r>
      <rPr>
        <sz val="11"/>
        <rFont val="Times New Roman"/>
        <family val="1"/>
      </rPr>
      <t>(ERP)</t>
    </r>
    <r>
      <rPr>
        <sz val="11"/>
        <rFont val="仿宋"/>
        <family val="3"/>
      </rPr>
      <t>等信息软件系统进行融合。使产品在追溯系统中实现溯源。</t>
    </r>
  </si>
  <si>
    <t>2021.9-2022.4</t>
  </si>
  <si>
    <r>
      <rPr>
        <b/>
        <sz val="11"/>
        <rFont val="仿宋"/>
        <family val="3"/>
      </rPr>
      <t>（一）两化融合贯标项目（</t>
    </r>
    <r>
      <rPr>
        <b/>
        <sz val="11"/>
        <rFont val="Times New Roman"/>
        <family val="1"/>
      </rPr>
      <t>5</t>
    </r>
    <r>
      <rPr>
        <b/>
        <sz val="11"/>
        <rFont val="仿宋"/>
        <family val="3"/>
      </rPr>
      <t>个）</t>
    </r>
  </si>
  <si>
    <r>
      <rPr>
        <sz val="11"/>
        <color indexed="8"/>
        <rFont val="仿宋"/>
        <family val="3"/>
      </rPr>
      <t>包头市</t>
    </r>
  </si>
  <si>
    <r>
      <rPr>
        <sz val="11"/>
        <color indexed="8"/>
        <rFont val="仿宋"/>
        <family val="3"/>
      </rPr>
      <t>青山区</t>
    </r>
  </si>
  <si>
    <r>
      <rPr>
        <sz val="11"/>
        <color indexed="8"/>
        <rFont val="仿宋"/>
        <family val="3"/>
      </rPr>
      <t>包头市塞北机械设备股份有限公司</t>
    </r>
  </si>
  <si>
    <t>AA</t>
  </si>
  <si>
    <t>2022.12.30</t>
  </si>
  <si>
    <r>
      <rPr>
        <sz val="11"/>
        <color indexed="8"/>
        <rFont val="仿宋"/>
        <family val="3"/>
      </rPr>
      <t>稀土开发区</t>
    </r>
  </si>
  <si>
    <r>
      <rPr>
        <sz val="11"/>
        <color indexed="8"/>
        <rFont val="仿宋"/>
        <family val="3"/>
      </rPr>
      <t>包头市泽润机械设备有限责任公司</t>
    </r>
  </si>
  <si>
    <t>2022.12.17</t>
  </si>
  <si>
    <r>
      <rPr>
        <sz val="11"/>
        <color indexed="8"/>
        <rFont val="仿宋"/>
        <family val="3"/>
      </rPr>
      <t>高新区</t>
    </r>
  </si>
  <si>
    <r>
      <rPr>
        <sz val="11"/>
        <color indexed="8"/>
        <rFont val="仿宋"/>
        <family val="3"/>
      </rPr>
      <t>包头市英思特稀磁新材料股份有限公司</t>
    </r>
  </si>
  <si>
    <r>
      <rPr>
        <sz val="11"/>
        <color indexed="8"/>
        <rFont val="仿宋"/>
        <family val="3"/>
      </rPr>
      <t>达茂旗</t>
    </r>
  </si>
  <si>
    <r>
      <rPr>
        <sz val="11"/>
        <color indexed="8"/>
        <rFont val="仿宋"/>
        <family val="3"/>
      </rPr>
      <t>包钢冀东水泥有限公司</t>
    </r>
  </si>
  <si>
    <r>
      <rPr>
        <sz val="11"/>
        <color indexed="8"/>
        <rFont val="仿宋"/>
        <family val="3"/>
      </rPr>
      <t>土默特右旗</t>
    </r>
  </si>
  <si>
    <r>
      <rPr>
        <sz val="11"/>
        <color indexed="8"/>
        <rFont val="仿宋"/>
        <family val="3"/>
      </rPr>
      <t>内蒙古明华清洁能源有限公司</t>
    </r>
  </si>
  <si>
    <t>2022.10.19</t>
  </si>
  <si>
    <r>
      <rPr>
        <b/>
        <sz val="11"/>
        <rFont val="仿宋"/>
        <family val="3"/>
      </rPr>
      <t>（二）企业网络化改造升级（</t>
    </r>
    <r>
      <rPr>
        <b/>
        <sz val="11"/>
        <rFont val="Times New Roman"/>
        <family val="1"/>
      </rPr>
      <t>1个）</t>
    </r>
  </si>
  <si>
    <r>
      <rPr>
        <sz val="11"/>
        <color indexed="8"/>
        <rFont val="仿宋"/>
        <family val="3"/>
      </rPr>
      <t>包头冀东水泥有限公司</t>
    </r>
  </si>
  <si>
    <r>
      <rPr>
        <sz val="11"/>
        <color indexed="8"/>
        <rFont val="仿宋"/>
        <family val="3"/>
      </rPr>
      <t>水泥生产全过程智能化控制及管理系统</t>
    </r>
  </si>
  <si>
    <r>
      <t>2022</t>
    </r>
    <r>
      <rPr>
        <sz val="11"/>
        <color indexed="8"/>
        <rFont val="仿宋"/>
        <family val="3"/>
      </rPr>
      <t>年</t>
    </r>
    <r>
      <rPr>
        <sz val="11"/>
        <color indexed="8"/>
        <rFont val="Times New Roman"/>
        <family val="1"/>
      </rPr>
      <t>1</t>
    </r>
    <r>
      <rPr>
        <sz val="11"/>
        <color indexed="8"/>
        <rFont val="仿宋"/>
        <family val="3"/>
      </rPr>
      <t>月</t>
    </r>
    <r>
      <rPr>
        <sz val="11"/>
        <color indexed="8"/>
        <rFont val="Times New Roman"/>
        <family val="1"/>
      </rPr>
      <t>-2022</t>
    </r>
    <r>
      <rPr>
        <sz val="11"/>
        <color indexed="8"/>
        <rFont val="仿宋"/>
        <family val="3"/>
      </rPr>
      <t>年</t>
    </r>
    <r>
      <rPr>
        <sz val="11"/>
        <color indexed="8"/>
        <rFont val="Times New Roman"/>
        <family val="1"/>
      </rPr>
      <t>12</t>
    </r>
    <r>
      <rPr>
        <sz val="11"/>
        <color indexed="8"/>
        <rFont val="仿宋"/>
        <family val="3"/>
      </rPr>
      <t>月</t>
    </r>
  </si>
  <si>
    <r>
      <rPr>
        <b/>
        <sz val="11"/>
        <rFont val="仿宋"/>
        <family val="3"/>
      </rPr>
      <t>（三）首版软件（</t>
    </r>
    <r>
      <rPr>
        <b/>
        <sz val="11"/>
        <rFont val="Times New Roman"/>
        <family val="1"/>
      </rPr>
      <t>1</t>
    </r>
    <r>
      <rPr>
        <b/>
        <sz val="11"/>
        <rFont val="仿宋"/>
        <family val="3"/>
      </rPr>
      <t>个）</t>
    </r>
  </si>
  <si>
    <r>
      <rPr>
        <sz val="11"/>
        <color indexed="8"/>
        <rFont val="仿宋"/>
        <family val="3"/>
      </rPr>
      <t>内蒙古豪德天沐科技有限公司</t>
    </r>
  </si>
  <si>
    <r>
      <rPr>
        <sz val="11"/>
        <rFont val="仿宋"/>
        <family val="3"/>
      </rPr>
      <t>豪德天沐机动车驾驶员计时培训管理平台软件</t>
    </r>
    <r>
      <rPr>
        <sz val="11"/>
        <rFont val="Times New Roman"/>
        <family val="1"/>
      </rPr>
      <t>v1.0</t>
    </r>
  </si>
  <si>
    <r>
      <rPr>
        <sz val="11"/>
        <color indexed="8"/>
        <rFont val="仿宋"/>
        <family val="3"/>
      </rPr>
      <t>内蒙古北方重工业集团有限公司</t>
    </r>
  </si>
  <si>
    <r>
      <rPr>
        <sz val="11"/>
        <color indexed="8"/>
        <rFont val="仿宋"/>
        <family val="3"/>
      </rPr>
      <t>企业工匠人才培育</t>
    </r>
  </si>
  <si>
    <r>
      <rPr>
        <sz val="11"/>
        <color indexed="8"/>
        <rFont val="仿宋"/>
        <family val="3"/>
      </rPr>
      <t>包头稀土高新技术产业开发区</t>
    </r>
  </si>
  <si>
    <r>
      <rPr>
        <sz val="11"/>
        <color indexed="8"/>
        <rFont val="仿宋"/>
        <family val="3"/>
      </rPr>
      <t>包头市中鑫安泰磁业有限公司</t>
    </r>
  </si>
  <si>
    <r>
      <rPr>
        <sz val="11"/>
        <color indexed="8"/>
        <rFont val="仿宋"/>
        <family val="3"/>
      </rPr>
      <t>包头市中鑫安泰磁业有限公司自治区级企业技术中心</t>
    </r>
  </si>
  <si>
    <r>
      <rPr>
        <sz val="11"/>
        <color indexed="8"/>
        <rFont val="仿宋"/>
        <family val="3"/>
      </rPr>
      <t>包头市中鑫安泰磁业有限公司技术中心</t>
    </r>
  </si>
  <si>
    <r>
      <rPr>
        <sz val="11"/>
        <color indexed="8"/>
        <rFont val="仿宋"/>
        <family val="3"/>
      </rPr>
      <t>中国北方稀土（集团）高科技股份有限公司</t>
    </r>
  </si>
  <si>
    <r>
      <rPr>
        <sz val="11"/>
        <color indexed="8"/>
        <rFont val="仿宋"/>
        <family val="3"/>
      </rPr>
      <t>国家技术创新示范企业</t>
    </r>
  </si>
  <si>
    <r>
      <rPr>
        <sz val="11"/>
        <color indexed="8"/>
        <rFont val="仿宋"/>
        <family val="3"/>
      </rPr>
      <t>昆都仑区</t>
    </r>
  </si>
  <si>
    <r>
      <rPr>
        <sz val="11"/>
        <color indexed="8"/>
        <rFont val="仿宋"/>
        <family val="3"/>
      </rPr>
      <t>包头美科硅能源有限公司</t>
    </r>
  </si>
  <si>
    <r>
      <rPr>
        <sz val="11"/>
        <color indexed="8"/>
        <rFont val="仿宋"/>
        <family val="3"/>
      </rPr>
      <t>包头美科硅材料技术中心</t>
    </r>
  </si>
  <si>
    <r>
      <rPr>
        <sz val="11"/>
        <color indexed="8"/>
        <rFont val="仿宋"/>
        <family val="3"/>
      </rPr>
      <t>内蒙古一机集团路通弹簧有限公司</t>
    </r>
  </si>
  <si>
    <r>
      <t>2023</t>
    </r>
    <r>
      <rPr>
        <sz val="11"/>
        <color indexed="8"/>
        <rFont val="仿宋"/>
        <family val="3"/>
      </rPr>
      <t>年企业创新能力建设项目</t>
    </r>
  </si>
  <si>
    <r>
      <rPr>
        <sz val="11"/>
        <color indexed="8"/>
        <rFont val="仿宋"/>
        <family val="3"/>
      </rPr>
      <t>内蒙古一机集团路通弹簧有限公司技术中心</t>
    </r>
  </si>
  <si>
    <r>
      <rPr>
        <sz val="11"/>
        <color indexed="8"/>
        <rFont val="仿宋"/>
        <family val="3"/>
      </rPr>
      <t>内蒙古一机集团瑞特精密工模具有限公司</t>
    </r>
  </si>
  <si>
    <r>
      <rPr>
        <sz val="11"/>
        <color indexed="8"/>
        <rFont val="仿宋"/>
        <family val="3"/>
      </rPr>
      <t>内蒙古一机集团瑞特精密工模具有限公司创新能力建设</t>
    </r>
  </si>
  <si>
    <r>
      <rPr>
        <sz val="11"/>
        <color indexed="8"/>
        <rFont val="仿宋"/>
        <family val="3"/>
      </rPr>
      <t>内蒙古一机集团瑞特精密工模具有限公司技术中心</t>
    </r>
  </si>
  <si>
    <r>
      <rPr>
        <sz val="11"/>
        <color indexed="8"/>
        <rFont val="仿宋"/>
        <family val="3"/>
      </rPr>
      <t>包头市宏博特科技有限责任公司</t>
    </r>
  </si>
  <si>
    <r>
      <t xml:space="preserve">Lanthanum-cerium sulfide </t>
    </r>
    <r>
      <rPr>
        <sz val="11"/>
        <color indexed="8"/>
        <rFont val="仿宋"/>
        <family val="3"/>
      </rPr>
      <t>硫化镧铈稀土铁合金化学分析方法第</t>
    </r>
    <r>
      <rPr>
        <sz val="11"/>
        <color indexed="8"/>
        <rFont val="Times New Roman"/>
        <family val="1"/>
      </rPr>
      <t xml:space="preserve">1 </t>
    </r>
    <r>
      <rPr>
        <sz val="11"/>
        <color indexed="8"/>
        <rFont val="仿宋"/>
        <family val="3"/>
      </rPr>
      <t>部分</t>
    </r>
    <r>
      <rPr>
        <sz val="11"/>
        <color indexed="8"/>
        <rFont val="Times New Roman"/>
        <family val="1"/>
      </rPr>
      <t>:</t>
    </r>
    <r>
      <rPr>
        <sz val="11"/>
        <color indexed="8"/>
        <rFont val="仿宋"/>
        <family val="3"/>
      </rPr>
      <t>稀土总量的测定</t>
    </r>
  </si>
  <si>
    <r>
      <rPr>
        <sz val="11"/>
        <color indexed="8"/>
        <rFont val="仿宋"/>
        <family val="3"/>
      </rPr>
      <t>汉诺威智慧能源科技（内蒙古）有限公司</t>
    </r>
  </si>
  <si>
    <r>
      <rPr>
        <sz val="11"/>
        <color indexed="8"/>
        <rFont val="仿宋"/>
        <family val="3"/>
      </rPr>
      <t>太阳能短期蓄热和空气源热泵联合采暖</t>
    </r>
    <r>
      <rPr>
        <sz val="11"/>
        <color indexed="8"/>
        <rFont val="Times New Roman"/>
        <family val="1"/>
      </rPr>
      <t xml:space="preserve">
</t>
    </r>
    <r>
      <rPr>
        <sz val="11"/>
        <color indexed="8"/>
        <rFont val="仿宋"/>
        <family val="3"/>
      </rPr>
      <t>系统通用要求</t>
    </r>
  </si>
  <si>
    <r>
      <rPr>
        <sz val="11"/>
        <color indexed="8"/>
        <rFont val="仿宋"/>
        <family val="3"/>
      </rPr>
      <t>东河区</t>
    </r>
  </si>
  <si>
    <r>
      <rPr>
        <sz val="11"/>
        <color indexed="8"/>
        <rFont val="仿宋"/>
        <family val="3"/>
      </rPr>
      <t>包头铝业有限公司</t>
    </r>
  </si>
  <si>
    <r>
      <rPr>
        <sz val="11"/>
        <color indexed="8"/>
        <rFont val="仿宋"/>
        <family val="3"/>
      </rPr>
      <t>电工圆铝杆</t>
    </r>
  </si>
  <si>
    <r>
      <rPr>
        <sz val="11"/>
        <color indexed="8"/>
        <rFont val="仿宋"/>
        <family val="3"/>
      </rPr>
      <t>电解铝和氧化铝单位产品能源消耗限额</t>
    </r>
  </si>
  <si>
    <r>
      <rPr>
        <sz val="11"/>
        <color indexed="8"/>
        <rFont val="仿宋"/>
        <family val="3"/>
      </rPr>
      <t>氧化铝</t>
    </r>
  </si>
  <si>
    <r>
      <rPr>
        <sz val="11"/>
        <color indexed="8"/>
        <rFont val="仿宋"/>
        <family val="3"/>
      </rPr>
      <t>氧化铝化学分析方法和物理性能测定方法</t>
    </r>
    <r>
      <rPr>
        <sz val="11"/>
        <color indexed="8"/>
        <rFont val="Times New Roman"/>
        <family val="1"/>
      </rPr>
      <t xml:space="preserve"> </t>
    </r>
    <r>
      <rPr>
        <sz val="11"/>
        <color indexed="8"/>
        <rFont val="仿宋"/>
        <family val="3"/>
      </rPr>
      <t>第</t>
    </r>
    <r>
      <rPr>
        <sz val="11"/>
        <color indexed="8"/>
        <rFont val="Times New Roman"/>
        <family val="1"/>
      </rPr>
      <t>2</t>
    </r>
    <r>
      <rPr>
        <sz val="11"/>
        <color indexed="8"/>
        <rFont val="仿宋"/>
        <family val="3"/>
      </rPr>
      <t>部分：</t>
    </r>
    <r>
      <rPr>
        <sz val="11"/>
        <color indexed="8"/>
        <rFont val="Times New Roman"/>
        <family val="1"/>
      </rPr>
      <t>300 ℃</t>
    </r>
    <r>
      <rPr>
        <sz val="11"/>
        <color indexed="8"/>
        <rFont val="仿宋"/>
        <family val="3"/>
      </rPr>
      <t>和</t>
    </r>
    <r>
      <rPr>
        <sz val="11"/>
        <color indexed="8"/>
        <rFont val="Times New Roman"/>
        <family val="1"/>
      </rPr>
      <t>1000 ℃</t>
    </r>
    <r>
      <rPr>
        <sz val="11"/>
        <color indexed="8"/>
        <rFont val="仿宋"/>
        <family val="3"/>
      </rPr>
      <t>质量损失的测定</t>
    </r>
  </si>
  <si>
    <r>
      <rPr>
        <sz val="11"/>
        <color indexed="8"/>
        <rFont val="仿宋"/>
        <family val="3"/>
      </rPr>
      <t>北奔重型汽车集团有限公司</t>
    </r>
  </si>
  <si>
    <r>
      <rPr>
        <sz val="11"/>
        <color indexed="8"/>
        <rFont val="仿宋"/>
        <family val="3"/>
      </rPr>
      <t>商用车辆车道保持辅助系统性能要求及试验方法</t>
    </r>
  </si>
  <si>
    <r>
      <rPr>
        <sz val="11"/>
        <rFont val="方正仿宋_GBK"/>
        <family val="0"/>
      </rPr>
      <t>包头伊利乳业有限责任公司</t>
    </r>
  </si>
  <si>
    <r>
      <t>2022</t>
    </r>
    <r>
      <rPr>
        <sz val="11"/>
        <rFont val="方正仿宋_GBK"/>
        <family val="0"/>
      </rPr>
      <t>年度生鲜乳加工增量</t>
    </r>
    <r>
      <rPr>
        <sz val="11"/>
        <rFont val="Times New Roman"/>
        <family val="1"/>
      </rPr>
      <t>58472.83</t>
    </r>
    <r>
      <rPr>
        <sz val="11"/>
        <rFont val="方正仿宋_GBK"/>
        <family val="0"/>
      </rPr>
      <t>吨。</t>
    </r>
  </si>
  <si>
    <r>
      <rPr>
        <sz val="11"/>
        <rFont val="方正仿宋_GBK"/>
        <family val="0"/>
      </rPr>
      <t>包头骑士乳业有限责任公司</t>
    </r>
  </si>
  <si>
    <r>
      <t>2022</t>
    </r>
    <r>
      <rPr>
        <sz val="11"/>
        <rFont val="方正仿宋_GBK"/>
        <family val="0"/>
      </rPr>
      <t>年度生鲜乳加工增量</t>
    </r>
    <r>
      <rPr>
        <sz val="11"/>
        <rFont val="Times New Roman"/>
        <family val="1"/>
      </rPr>
      <t>5413.77</t>
    </r>
    <r>
      <rPr>
        <sz val="11"/>
        <rFont val="方正仿宋_GBK"/>
        <family val="0"/>
      </rPr>
      <t>吨。</t>
    </r>
  </si>
  <si>
    <r>
      <rPr>
        <b/>
        <sz val="11"/>
        <rFont val="仿宋"/>
        <family val="3"/>
      </rPr>
      <t>十、贷款贴息</t>
    </r>
  </si>
  <si>
    <r>
      <rPr>
        <sz val="11"/>
        <rFont val="方正仿宋_GBK"/>
        <family val="0"/>
      </rPr>
      <t>双良硅材料（包头）有限公司</t>
    </r>
  </si>
  <si>
    <r>
      <t>40GW</t>
    </r>
    <r>
      <rPr>
        <sz val="11"/>
        <rFont val="方正仿宋_GBK"/>
        <family val="0"/>
      </rPr>
      <t>单晶硅一期项目（</t>
    </r>
    <r>
      <rPr>
        <sz val="11"/>
        <rFont val="Times New Roman"/>
        <family val="1"/>
      </rPr>
      <t>20GW</t>
    </r>
    <r>
      <rPr>
        <sz val="11"/>
        <rFont val="方正仿宋_GBK"/>
        <family val="0"/>
      </rPr>
      <t>）</t>
    </r>
  </si>
  <si>
    <r>
      <rPr>
        <sz val="11"/>
        <rFont val="方正仿宋_GBK"/>
        <family val="0"/>
      </rPr>
      <t>主要建设内容</t>
    </r>
    <r>
      <rPr>
        <sz val="11"/>
        <rFont val="Times New Roman"/>
        <family val="1"/>
      </rPr>
      <t>:</t>
    </r>
    <r>
      <rPr>
        <sz val="11"/>
        <rFont val="方正仿宋_GBK"/>
        <family val="0"/>
      </rPr>
      <t>项目分两期建设共</t>
    </r>
    <r>
      <rPr>
        <sz val="11"/>
        <rFont val="Times New Roman"/>
        <family val="1"/>
      </rPr>
      <t>40GW</t>
    </r>
    <r>
      <rPr>
        <sz val="11"/>
        <rFont val="方正仿宋_GBK"/>
        <family val="0"/>
      </rPr>
      <t>单晶硅项目。一期项目总投资</t>
    </r>
    <r>
      <rPr>
        <sz val="11"/>
        <rFont val="Times New Roman"/>
        <family val="1"/>
      </rPr>
      <t>70</t>
    </r>
    <r>
      <rPr>
        <sz val="11"/>
        <rFont val="方正仿宋_GBK"/>
        <family val="0"/>
      </rPr>
      <t>亿元，其中固定资产投资约</t>
    </r>
    <r>
      <rPr>
        <sz val="11"/>
        <rFont val="Times New Roman"/>
        <family val="1"/>
      </rPr>
      <t>60</t>
    </r>
    <r>
      <rPr>
        <sz val="11"/>
        <rFont val="方正仿宋_GBK"/>
        <family val="0"/>
      </rPr>
      <t>亿元。建成年产</t>
    </r>
    <r>
      <rPr>
        <sz val="11"/>
        <rFont val="Times New Roman"/>
        <family val="1"/>
      </rPr>
      <t>20GW</t>
    </r>
    <r>
      <rPr>
        <sz val="11"/>
        <rFont val="方正仿宋_GBK"/>
        <family val="0"/>
      </rPr>
      <t>拉晶、</t>
    </r>
    <r>
      <rPr>
        <sz val="11"/>
        <rFont val="Times New Roman"/>
        <family val="1"/>
      </rPr>
      <t>20GW</t>
    </r>
    <r>
      <rPr>
        <sz val="11"/>
        <rFont val="方正仿宋_GBK"/>
        <family val="0"/>
      </rPr>
      <t>切片项目，建设内容包含拉晶车间、切片车间、办公楼、研发中心、变电站、动力中心、仓库、污水站、员工食堂、停车场等。本项目建成后预计年产值达</t>
    </r>
    <r>
      <rPr>
        <sz val="11"/>
        <rFont val="Times New Roman"/>
        <family val="1"/>
      </rPr>
      <t>108</t>
    </r>
    <r>
      <rPr>
        <sz val="11"/>
        <rFont val="方正仿宋_GBK"/>
        <family val="0"/>
      </rPr>
      <t>亿元。二期项目总投资</t>
    </r>
    <r>
      <rPr>
        <sz val="11"/>
        <rFont val="Times New Roman"/>
        <family val="1"/>
      </rPr>
      <t>62</t>
    </r>
    <r>
      <rPr>
        <sz val="11"/>
        <rFont val="方正仿宋_GBK"/>
        <family val="0"/>
      </rPr>
      <t>亿元，固定资产投资约</t>
    </r>
    <r>
      <rPr>
        <sz val="11"/>
        <rFont val="Times New Roman"/>
        <family val="1"/>
      </rPr>
      <t>49</t>
    </r>
    <r>
      <rPr>
        <sz val="11"/>
        <rFont val="方正仿宋_GBK"/>
        <family val="0"/>
      </rPr>
      <t>亿元。建设内容主要包含拉晶车间、切片车间、变电站扩建、动力中心、仓库、污水站、氮气回收站、停车场等，建成后预计年产值</t>
    </r>
    <r>
      <rPr>
        <sz val="11"/>
        <rFont val="Times New Roman"/>
        <family val="1"/>
      </rPr>
      <t>126</t>
    </r>
    <r>
      <rPr>
        <sz val="11"/>
        <rFont val="方正仿宋_GBK"/>
        <family val="0"/>
      </rPr>
      <t>亿元。</t>
    </r>
  </si>
  <si>
    <r>
      <t>2021</t>
    </r>
    <r>
      <rPr>
        <sz val="11"/>
        <rFont val="方正仿宋_GBK"/>
        <family val="0"/>
      </rPr>
      <t>年</t>
    </r>
    <r>
      <rPr>
        <sz val="11"/>
        <rFont val="Times New Roman"/>
        <family val="1"/>
      </rPr>
      <t>3</t>
    </r>
    <r>
      <rPr>
        <sz val="11"/>
        <rFont val="方正仿宋_GBK"/>
        <family val="0"/>
      </rPr>
      <t>月</t>
    </r>
    <r>
      <rPr>
        <sz val="11"/>
        <rFont val="Times New Roman"/>
        <family val="1"/>
      </rPr>
      <t>-2023</t>
    </r>
    <r>
      <rPr>
        <sz val="11"/>
        <rFont val="方正仿宋_GBK"/>
        <family val="0"/>
      </rPr>
      <t>年</t>
    </r>
    <r>
      <rPr>
        <sz val="11"/>
        <rFont val="Times New Roman"/>
        <family val="1"/>
      </rPr>
      <t>4</t>
    </r>
    <r>
      <rPr>
        <sz val="11"/>
        <rFont val="方正仿宋_GBK"/>
        <family val="0"/>
      </rPr>
      <t>月</t>
    </r>
  </si>
  <si>
    <r>
      <rPr>
        <sz val="11"/>
        <rFont val="方正仿宋_GBK"/>
        <family val="0"/>
      </rPr>
      <t>金力永磁（包头）科技有限公司</t>
    </r>
  </si>
  <si>
    <r>
      <rPr>
        <sz val="11"/>
        <rFont val="方正仿宋_GBK"/>
        <family val="0"/>
      </rPr>
      <t>高性能稀土永磁材料基地项目</t>
    </r>
  </si>
  <si>
    <r>
      <rPr>
        <sz val="11"/>
        <rFont val="方正仿宋_GBK"/>
        <family val="0"/>
      </rPr>
      <t>在稀土高新区金力永磁包头厂区内，建设生产车间、研发大楼等主体建筑以及相应的供水、供电、供气等公辅设施，新增胚料设备、机械加工设备、研发检测设备、包装设备等</t>
    </r>
    <r>
      <rPr>
        <sz val="11"/>
        <rFont val="Times New Roman"/>
        <family val="1"/>
      </rPr>
      <t>;</t>
    </r>
    <r>
      <rPr>
        <sz val="11"/>
        <rFont val="方正仿宋_GBK"/>
        <family val="0"/>
      </rPr>
      <t>在稀土新材料产业基地新建表面处理车间，配套相关设备。形成</t>
    </r>
    <r>
      <rPr>
        <sz val="11"/>
        <rFont val="Times New Roman"/>
        <family val="1"/>
      </rPr>
      <t>2</t>
    </r>
    <r>
      <rPr>
        <sz val="11"/>
        <rFont val="方正仿宋_GBK"/>
        <family val="0"/>
      </rPr>
      <t>万吨</t>
    </r>
    <r>
      <rPr>
        <sz val="11"/>
        <rFont val="Times New Roman"/>
        <family val="1"/>
      </rPr>
      <t>/</t>
    </r>
    <r>
      <rPr>
        <sz val="11"/>
        <rFont val="方正仿宋_GBK"/>
        <family val="0"/>
      </rPr>
      <t>年的产能。</t>
    </r>
  </si>
  <si>
    <r>
      <t>2020</t>
    </r>
    <r>
      <rPr>
        <sz val="11"/>
        <rFont val="方正仿宋_GBK"/>
        <family val="0"/>
      </rPr>
      <t>年</t>
    </r>
    <r>
      <rPr>
        <sz val="11"/>
        <rFont val="Times New Roman"/>
        <family val="1"/>
      </rPr>
      <t>10</t>
    </r>
    <r>
      <rPr>
        <sz val="11"/>
        <rFont val="方正仿宋_GBK"/>
        <family val="0"/>
      </rPr>
      <t>月</t>
    </r>
    <r>
      <rPr>
        <sz val="11"/>
        <rFont val="Times New Roman"/>
        <family val="1"/>
      </rPr>
      <t>-2022</t>
    </r>
    <r>
      <rPr>
        <sz val="11"/>
        <rFont val="方正仿宋_GBK"/>
        <family val="0"/>
      </rPr>
      <t>年</t>
    </r>
    <r>
      <rPr>
        <sz val="11"/>
        <rFont val="Times New Roman"/>
        <family val="1"/>
      </rPr>
      <t>10</t>
    </r>
    <r>
      <rPr>
        <sz val="11"/>
        <rFont val="方正仿宋_GBK"/>
        <family val="0"/>
      </rPr>
      <t>月</t>
    </r>
    <r>
      <rPr>
        <sz val="11"/>
        <rFont val="Times New Roman"/>
        <family val="1"/>
      </rPr>
      <t>(2022</t>
    </r>
    <r>
      <rPr>
        <sz val="11"/>
        <rFont val="方正仿宋_GBK"/>
        <family val="0"/>
      </rPr>
      <t>年</t>
    </r>
    <r>
      <rPr>
        <sz val="11"/>
        <rFont val="Times New Roman"/>
        <family val="1"/>
      </rPr>
      <t>6月-2024年6月)</t>
    </r>
  </si>
  <si>
    <r>
      <rPr>
        <b/>
        <sz val="11"/>
        <rFont val="方正仿宋_GBK"/>
        <family val="0"/>
      </rPr>
      <t>十一、新材料首批（次）保险补偿项目</t>
    </r>
  </si>
  <si>
    <r>
      <rPr>
        <sz val="11"/>
        <rFont val="方正仿宋_GBK"/>
        <family val="0"/>
      </rPr>
      <t>中国人民财产保险股份有限公司包头市分公司</t>
    </r>
  </si>
  <si>
    <r>
      <rPr>
        <sz val="11"/>
        <rFont val="方正仿宋_GBK"/>
        <family val="0"/>
      </rPr>
      <t>包头韵升强磁材料有限公司</t>
    </r>
  </si>
  <si>
    <r>
      <rPr>
        <sz val="11"/>
        <rFont val="方正仿宋_GBK"/>
        <family val="0"/>
      </rPr>
      <t>大数据服务器用高纯净烧结钕铁硼</t>
    </r>
  </si>
  <si>
    <r>
      <rPr>
        <sz val="11"/>
        <rFont val="方正仿宋_GBK"/>
        <family val="0"/>
      </rPr>
      <t>包头市金蒙汇磁材料有限责任公司</t>
    </r>
  </si>
  <si>
    <r>
      <rPr>
        <sz val="11"/>
        <rFont val="方正仿宋_GBK"/>
        <family val="0"/>
      </rPr>
      <t>低温度系数、耐腐蚀</t>
    </r>
    <r>
      <rPr>
        <sz val="11"/>
        <rFont val="Times New Roman"/>
        <family val="1"/>
      </rPr>
      <t>VM</t>
    </r>
    <r>
      <rPr>
        <sz val="11"/>
        <rFont val="方正仿宋_GBK"/>
        <family val="0"/>
      </rPr>
      <t>应用高性能钕铁硼磁体</t>
    </r>
  </si>
  <si>
    <r>
      <rPr>
        <sz val="11"/>
        <rFont val="方正仿宋_GBK"/>
        <family val="0"/>
      </rPr>
      <t>内蒙古浦景聚合材料科技有限公司</t>
    </r>
  </si>
  <si>
    <r>
      <rPr>
        <sz val="11"/>
        <rFont val="方正仿宋_GBK"/>
        <family val="0"/>
      </rPr>
      <t>聚乙醇酸（</t>
    </r>
    <r>
      <rPr>
        <sz val="11"/>
        <rFont val="Times New Roman"/>
        <family val="1"/>
      </rPr>
      <t>PGA</t>
    </r>
    <r>
      <rPr>
        <sz val="11"/>
        <rFont val="方正仿宋_GBK"/>
        <family val="0"/>
      </rPr>
      <t>）及</t>
    </r>
    <r>
      <rPr>
        <sz val="11"/>
        <rFont val="Times New Roman"/>
        <family val="1"/>
      </rPr>
      <t>PGA</t>
    </r>
    <r>
      <rPr>
        <sz val="11"/>
        <rFont val="方正仿宋_GBK"/>
        <family val="0"/>
      </rPr>
      <t>催化剂助剂</t>
    </r>
  </si>
  <si>
    <r>
      <rPr>
        <sz val="11"/>
        <rFont val="方正仿宋_GBK"/>
        <family val="0"/>
      </rPr>
      <t>内蒙古杉杉科技有限公司</t>
    </r>
  </si>
  <si>
    <r>
      <rPr>
        <sz val="11"/>
        <rFont val="方正仿宋_GBK"/>
        <family val="0"/>
      </rPr>
      <t>高容量倍率锂电石墨负极材料（</t>
    </r>
    <r>
      <rPr>
        <sz val="11"/>
        <rFont val="Times New Roman"/>
        <family val="1"/>
      </rPr>
      <t>QCG-X</t>
    </r>
    <r>
      <rPr>
        <sz val="11"/>
        <rFont val="方正仿宋_GBK"/>
        <family val="0"/>
      </rPr>
      <t>系列、</t>
    </r>
    <r>
      <rPr>
        <sz val="11"/>
        <rFont val="Times New Roman"/>
        <family val="1"/>
      </rPr>
      <t>P15-X</t>
    </r>
    <r>
      <rPr>
        <sz val="11"/>
        <rFont val="方正仿宋_GBK"/>
        <family val="0"/>
      </rPr>
      <t>系列、</t>
    </r>
    <r>
      <rPr>
        <sz val="11"/>
        <rFont val="Times New Roman"/>
        <family val="1"/>
      </rPr>
      <t>FSNC</t>
    </r>
    <r>
      <rPr>
        <sz val="11"/>
        <rFont val="方正仿宋_GBK"/>
        <family val="0"/>
      </rPr>
      <t>系列）</t>
    </r>
  </si>
  <si>
    <r>
      <rPr>
        <sz val="11"/>
        <rFont val="方正仿宋_GBK"/>
        <family val="0"/>
      </rPr>
      <t>弘元新材料（包头）有限公司</t>
    </r>
  </si>
  <si>
    <r>
      <t>210N</t>
    </r>
    <r>
      <rPr>
        <sz val="11"/>
        <rFont val="方正仿宋_GBK"/>
        <family val="0"/>
      </rPr>
      <t>型单晶硅片型号：</t>
    </r>
    <r>
      <rPr>
        <sz val="11"/>
        <rFont val="Times New Roman"/>
        <family val="1"/>
      </rPr>
      <t>N</t>
    </r>
    <r>
      <rPr>
        <sz val="11"/>
        <rFont val="方正仿宋_GBK"/>
        <family val="0"/>
      </rPr>
      <t>型规格：</t>
    </r>
    <r>
      <rPr>
        <sz val="11"/>
        <rFont val="Times New Roman"/>
        <family val="1"/>
      </rPr>
      <t>210mm</t>
    </r>
  </si>
  <si>
    <r>
      <rPr>
        <sz val="11"/>
        <rFont val="方正仿宋_GBK"/>
        <family val="0"/>
      </rPr>
      <t>中国人民财产保险股份有限公司包头市分公司</t>
    </r>
    <r>
      <rPr>
        <sz val="11"/>
        <rFont val="Times New Roman"/>
        <family val="1"/>
      </rPr>
      <t xml:space="preserve">
</t>
    </r>
    <r>
      <rPr>
        <sz val="11"/>
        <rFont val="方正仿宋_GBK"/>
        <family val="0"/>
      </rPr>
      <t>中国平安财产保险股份有限公司包头中心支公司</t>
    </r>
  </si>
  <si>
    <r>
      <rPr>
        <sz val="11"/>
        <rFont val="方正仿宋_GBK"/>
        <family val="0"/>
      </rPr>
      <t>内蒙古北方重工业集团有限公司</t>
    </r>
  </si>
  <si>
    <r>
      <t>H13</t>
    </r>
    <r>
      <rPr>
        <sz val="11"/>
        <rFont val="方正仿宋_GBK"/>
        <family val="0"/>
      </rPr>
      <t>系列模具钢</t>
    </r>
  </si>
  <si>
    <r>
      <rPr>
        <sz val="11"/>
        <rFont val="方正仿宋_GBK"/>
        <family val="0"/>
      </rPr>
      <t>中国平安财产保险股份有限公司包头中心支公司</t>
    </r>
  </si>
  <si>
    <r>
      <rPr>
        <sz val="11"/>
        <rFont val="方正仿宋_GBK"/>
        <family val="0"/>
      </rPr>
      <t>金力永磁（包头）科技</t>
    </r>
    <r>
      <rPr>
        <sz val="11"/>
        <rFont val="Times New Roman"/>
        <family val="1"/>
      </rPr>
      <t xml:space="preserve">
</t>
    </r>
    <r>
      <rPr>
        <sz val="11"/>
        <rFont val="方正仿宋_GBK"/>
        <family val="0"/>
      </rPr>
      <t>有限公司</t>
    </r>
  </si>
  <si>
    <r>
      <rPr>
        <sz val="11"/>
        <rFont val="方正仿宋_GBK"/>
        <family val="0"/>
      </rPr>
      <t/>
    </r>
    <r>
      <rPr>
        <sz val="11"/>
        <rFont val="方正仿宋_GBK"/>
        <family val="0"/>
      </rPr>
      <t>高性能稀土永磁材料</t>
    </r>
    <r>
      <rPr>
        <sz val="11"/>
        <rFont val="Times New Roman"/>
        <family val="1"/>
      </rPr>
      <t>50M（超高，无重稀土）</t>
    </r>
  </si>
  <si>
    <r>
      <rPr>
        <sz val="11"/>
        <rFont val="方正仿宋_GBK"/>
        <family val="0"/>
      </rPr>
      <t>内蒙古杉杉科技有限</t>
    </r>
    <r>
      <rPr>
        <sz val="11"/>
        <rFont val="Times New Roman"/>
        <family val="1"/>
      </rPr>
      <t xml:space="preserve">
公司</t>
    </r>
  </si>
  <si>
    <r>
      <rPr>
        <sz val="11"/>
        <rFont val="方正仿宋_GBK"/>
        <family val="0"/>
      </rPr>
      <t>复合石墨球</t>
    </r>
  </si>
  <si>
    <r>
      <rPr>
        <sz val="11"/>
        <rFont val="方正仿宋_GBK"/>
        <family val="0"/>
      </rPr>
      <t>中国太平洋财产保险股份有限</t>
    </r>
    <r>
      <rPr>
        <sz val="11"/>
        <rFont val="Times New Roman"/>
        <family val="1"/>
      </rPr>
      <t xml:space="preserve">
</t>
    </r>
    <r>
      <rPr>
        <sz val="11"/>
        <rFont val="方正仿宋_GBK"/>
        <family val="0"/>
      </rPr>
      <t>公司包头中心支公司</t>
    </r>
  </si>
  <si>
    <r>
      <rPr>
        <sz val="11"/>
        <rFont val="方正仿宋_GBK"/>
        <family val="0"/>
      </rPr>
      <t>大尺寸</t>
    </r>
    <r>
      <rPr>
        <sz val="11"/>
        <rFont val="Times New Roman"/>
        <family val="1"/>
      </rPr>
      <t>210</t>
    </r>
    <r>
      <rPr>
        <sz val="11"/>
        <rFont val="方正仿宋_GBK"/>
        <family val="0"/>
      </rPr>
      <t>太阳能电池用单晶硅片</t>
    </r>
  </si>
  <si>
    <r>
      <rPr>
        <sz val="11"/>
        <rFont val="方正仿宋_GBK"/>
        <family val="0"/>
      </rPr>
      <t>中华联合财产保险股份有限公司内蒙古分公司包头中心支公司</t>
    </r>
  </si>
  <si>
    <r>
      <rPr>
        <sz val="11"/>
        <rFont val="方正仿宋_GBK"/>
        <family val="0"/>
      </rPr>
      <t>镀锡</t>
    </r>
    <r>
      <rPr>
        <sz val="11"/>
        <rFont val="Times New Roman"/>
        <family val="1"/>
      </rPr>
      <t>56/0.285mm</t>
    </r>
    <r>
      <rPr>
        <sz val="11"/>
        <rFont val="方正仿宋_GBK"/>
        <family val="0"/>
      </rPr>
      <t>低电阻光伏用高导铜芯绞合线</t>
    </r>
  </si>
  <si>
    <r>
      <rPr>
        <sz val="11"/>
        <rFont val="方正仿宋_GBK"/>
        <family val="0"/>
      </rPr>
      <t>中国人寿财产保险股份有限内蒙古自治区分公司包头中心支公司</t>
    </r>
  </si>
  <si>
    <r>
      <rPr>
        <sz val="11"/>
        <rFont val="方正仿宋_GBK"/>
        <family val="0"/>
      </rPr>
      <t>钕</t>
    </r>
    <r>
      <rPr>
        <sz val="11"/>
        <rFont val="Times New Roman"/>
        <family val="1"/>
      </rPr>
      <t>(</t>
    </r>
    <r>
      <rPr>
        <sz val="11"/>
        <rFont val="方正仿宋_GBK"/>
        <family val="0"/>
      </rPr>
      <t>钇</t>
    </r>
    <r>
      <rPr>
        <sz val="11"/>
        <rFont val="Times New Roman"/>
        <family val="1"/>
      </rPr>
      <t>)</t>
    </r>
    <r>
      <rPr>
        <sz val="11"/>
        <rFont val="方正仿宋_GBK"/>
        <family val="0"/>
      </rPr>
      <t>铁硼轻量化稀土永磁材料</t>
    </r>
    <r>
      <rPr>
        <sz val="11"/>
        <rFont val="Times New Roman"/>
        <family val="1"/>
      </rPr>
      <t>/N50/64*54*34</t>
    </r>
    <r>
      <rPr>
        <sz val="11"/>
        <rFont val="方正仿宋_GBK"/>
        <family val="0"/>
      </rPr>
      <t>新材料</t>
    </r>
  </si>
  <si>
    <r>
      <rPr>
        <sz val="11"/>
        <rFont val="方正仿宋_GBK"/>
        <family val="0"/>
      </rPr>
      <t>包头市科锐微磁新材料有限责任公司</t>
    </r>
  </si>
  <si>
    <r>
      <rPr>
        <sz val="11"/>
        <rFont val="方正仿宋_GBK"/>
        <family val="0"/>
      </rPr>
      <t>高性能钕铁硼粘接磁粉、热压磁粉、塑磁颗粒</t>
    </r>
  </si>
  <si>
    <r>
      <rPr>
        <b/>
        <sz val="11"/>
        <rFont val="方正仿宋_GBK"/>
        <family val="0"/>
      </rPr>
      <t>十二、技术装备首台套关键零部件首批次保险补偿</t>
    </r>
  </si>
  <si>
    <r>
      <rPr>
        <sz val="11"/>
        <rFont val="方正仿宋_GBK"/>
        <family val="0"/>
      </rPr>
      <t>包头市蓝光齿轮有限公司</t>
    </r>
  </si>
  <si>
    <r>
      <rPr>
        <sz val="11"/>
        <rFont val="方正仿宋_GBK"/>
        <family val="0"/>
      </rPr>
      <t>装载机变速箱总成</t>
    </r>
  </si>
  <si>
    <r>
      <rPr>
        <sz val="11"/>
        <rFont val="方正仿宋_GBK"/>
        <family val="0"/>
      </rPr>
      <t>包头盛泰汽车零部件制造有限</t>
    </r>
    <r>
      <rPr>
        <sz val="11"/>
        <rFont val="Times New Roman"/>
        <family val="1"/>
      </rPr>
      <t xml:space="preserve">
</t>
    </r>
    <r>
      <rPr>
        <sz val="11"/>
        <rFont val="方正仿宋_GBK"/>
        <family val="0"/>
      </rPr>
      <t>公司</t>
    </r>
  </si>
  <si>
    <r>
      <rPr>
        <sz val="11"/>
        <rFont val="方正仿宋_GBK"/>
        <family val="0"/>
      </rPr>
      <t>基于亮面技术的高强韧轻量化铝合金车轮</t>
    </r>
  </si>
  <si>
    <r>
      <rPr>
        <sz val="11"/>
        <rFont val="方正仿宋_GBK"/>
        <family val="0"/>
      </rPr>
      <t>内蒙古云谷电力科技股份有限</t>
    </r>
    <r>
      <rPr>
        <sz val="11"/>
        <rFont val="Times New Roman"/>
        <family val="1"/>
      </rPr>
      <t xml:space="preserve">
</t>
    </r>
    <r>
      <rPr>
        <sz val="11"/>
        <rFont val="方正仿宋_GBK"/>
        <family val="0"/>
      </rPr>
      <t>公司</t>
    </r>
  </si>
  <si>
    <r>
      <rPr>
        <sz val="11"/>
        <rFont val="方正仿宋_GBK"/>
        <family val="0"/>
      </rPr>
      <t>防窃电型预付费电表</t>
    </r>
  </si>
  <si>
    <r>
      <rPr>
        <sz val="11"/>
        <rFont val="方正仿宋_GBK"/>
        <family val="0"/>
      </rPr>
      <t>包头江馨微电机科技有限公司</t>
    </r>
  </si>
  <si>
    <r>
      <rPr>
        <sz val="11"/>
        <rFont val="方正仿宋_GBK"/>
        <family val="0"/>
      </rPr>
      <t>摄像头</t>
    </r>
    <r>
      <rPr>
        <sz val="11"/>
        <rFont val="Times New Roman"/>
        <family val="1"/>
      </rPr>
      <t>VCM</t>
    </r>
    <r>
      <rPr>
        <sz val="11"/>
        <rFont val="方正仿宋_GBK"/>
        <family val="0"/>
      </rPr>
      <t>马达</t>
    </r>
  </si>
  <si>
    <r>
      <rPr>
        <sz val="11"/>
        <rFont val="方正仿宋_GBK"/>
        <family val="0"/>
      </rPr>
      <t>内蒙古北方重型汽车股份有限</t>
    </r>
    <r>
      <rPr>
        <sz val="11"/>
        <rFont val="Times New Roman"/>
        <family val="1"/>
      </rPr>
      <t xml:space="preserve">
</t>
    </r>
    <r>
      <rPr>
        <sz val="11"/>
        <rFont val="方正仿宋_GBK"/>
        <family val="0"/>
      </rPr>
      <t>公司</t>
    </r>
  </si>
  <si>
    <r>
      <t>TR50E</t>
    </r>
    <r>
      <rPr>
        <sz val="11"/>
        <rFont val="方正仿宋_GBK"/>
        <family val="0"/>
      </rPr>
      <t>纯电动矿</t>
    </r>
    <r>
      <rPr>
        <sz val="11"/>
        <rFont val="Times New Roman"/>
        <family val="1"/>
      </rPr>
      <t xml:space="preserve">
用自卸车</t>
    </r>
  </si>
  <si>
    <r>
      <rPr>
        <sz val="11"/>
        <rFont val="方正仿宋_GBK"/>
        <family val="0"/>
      </rPr>
      <t>内蒙古一机徐工特种装备有限</t>
    </r>
    <r>
      <rPr>
        <sz val="11"/>
        <rFont val="Times New Roman"/>
        <family val="1"/>
      </rPr>
      <t xml:space="preserve">
</t>
    </r>
    <r>
      <rPr>
        <sz val="11"/>
        <rFont val="方正仿宋_GBK"/>
        <family val="0"/>
      </rPr>
      <t>公司</t>
    </r>
  </si>
  <si>
    <r>
      <t>TY160E</t>
    </r>
    <r>
      <rPr>
        <sz val="11"/>
        <rFont val="方正仿宋_GBK"/>
        <family val="0"/>
      </rPr>
      <t>履带式推土机</t>
    </r>
  </si>
  <si>
    <r>
      <t>TY320D</t>
    </r>
    <r>
      <rPr>
        <sz val="11"/>
        <rFont val="方正仿宋_GBK"/>
        <family val="0"/>
      </rPr>
      <t>履带式推土机</t>
    </r>
  </si>
  <si>
    <r>
      <t>TY230G</t>
    </r>
    <r>
      <rPr>
        <sz val="11"/>
        <rFont val="方正仿宋_GBK"/>
        <family val="0"/>
      </rPr>
      <t>履带式推土机</t>
    </r>
  </si>
  <si>
    <r>
      <t>TY255</t>
    </r>
    <r>
      <rPr>
        <sz val="11"/>
        <rFont val="方正仿宋_GBK"/>
        <family val="0"/>
      </rPr>
      <t>履带式推土机</t>
    </r>
  </si>
  <si>
    <r>
      <rPr>
        <sz val="11"/>
        <rFont val="方正仿宋_GBK"/>
        <family val="0"/>
      </rPr>
      <t>内蒙古第一机械集团股份有限</t>
    </r>
    <r>
      <rPr>
        <sz val="11"/>
        <rFont val="Times New Roman"/>
        <family val="1"/>
      </rPr>
      <t xml:space="preserve">
</t>
    </r>
    <r>
      <rPr>
        <sz val="11"/>
        <rFont val="方正仿宋_GBK"/>
        <family val="0"/>
      </rPr>
      <t>公司</t>
    </r>
  </si>
  <si>
    <r>
      <rPr>
        <sz val="11"/>
        <rFont val="方正仿宋_GBK"/>
        <family val="0"/>
      </rPr>
      <t>履带式森林水炮车</t>
    </r>
  </si>
  <si>
    <r>
      <t>440E</t>
    </r>
    <r>
      <rPr>
        <sz val="11"/>
        <rFont val="方正仿宋_GBK"/>
        <family val="0"/>
      </rPr>
      <t>单减桥</t>
    </r>
  </si>
  <si>
    <r>
      <t>13</t>
    </r>
    <r>
      <rPr>
        <sz val="11"/>
        <rFont val="方正仿宋_GBK"/>
        <family val="0"/>
      </rPr>
      <t>吨轻量化新平台双减桥</t>
    </r>
  </si>
  <si>
    <r>
      <rPr>
        <sz val="11"/>
        <rFont val="方正仿宋_GBK"/>
        <family val="0"/>
      </rPr>
      <t>包头市世博稀土萃取装备有限</t>
    </r>
    <r>
      <rPr>
        <sz val="11"/>
        <rFont val="Times New Roman"/>
        <family val="1"/>
      </rPr>
      <t xml:space="preserve">
</t>
    </r>
    <r>
      <rPr>
        <sz val="11"/>
        <rFont val="方正仿宋_GBK"/>
        <family val="0"/>
      </rPr>
      <t>公司</t>
    </r>
  </si>
  <si>
    <r>
      <t>CTL-500FC</t>
    </r>
    <r>
      <rPr>
        <sz val="11"/>
        <rFont val="方正仿宋_GBK"/>
        <family val="0"/>
      </rPr>
      <t>型离心萃取机</t>
    </r>
  </si>
  <si>
    <r>
      <rPr>
        <sz val="11"/>
        <rFont val="方正仿宋_GBK"/>
        <family val="0"/>
      </rPr>
      <t>内蒙古世星新材料科技有限公司</t>
    </r>
  </si>
  <si>
    <r>
      <t xml:space="preserve">SXBH-315-07 </t>
    </r>
    <r>
      <rPr>
        <sz val="11"/>
        <rFont val="方正仿宋_GBK"/>
        <family val="0"/>
      </rPr>
      <t>阳极钢爪全截面焊接设备</t>
    </r>
  </si>
  <si>
    <r>
      <t xml:space="preserve">SXBH-315-04 </t>
    </r>
    <r>
      <rPr>
        <sz val="11"/>
        <rFont val="方正仿宋_GBK"/>
        <family val="0"/>
      </rPr>
      <t>阳极钢爪全截面焊接设备</t>
    </r>
  </si>
  <si>
    <r>
      <rPr>
        <sz val="11"/>
        <rFont val="方正仿宋_GBK"/>
        <family val="0"/>
      </rPr>
      <t>乌海海易通银隆新能源汽车有限公司</t>
    </r>
  </si>
  <si>
    <r>
      <rPr>
        <sz val="11"/>
        <rFont val="方正仿宋_GBK"/>
        <family val="0"/>
      </rPr>
      <t>鼎辉系列</t>
    </r>
    <r>
      <rPr>
        <sz val="11"/>
        <rFont val="Times New Roman"/>
        <family val="1"/>
      </rPr>
      <t>50</t>
    </r>
    <r>
      <rPr>
        <sz val="11"/>
        <rFont val="方正仿宋_GBK"/>
        <family val="0"/>
      </rPr>
      <t>型电动装载机</t>
    </r>
  </si>
  <si>
    <r>
      <rPr>
        <b/>
        <sz val="11"/>
        <rFont val="仿宋"/>
        <family val="3"/>
      </rPr>
      <t>十三、工业园区专项资金</t>
    </r>
  </si>
  <si>
    <r>
      <t xml:space="preserve">           </t>
    </r>
    <r>
      <rPr>
        <b/>
        <sz val="10"/>
        <rFont val="宋体"/>
        <family val="0"/>
      </rPr>
      <t>消防设施（特勤站）共计</t>
    </r>
    <r>
      <rPr>
        <b/>
        <sz val="10"/>
        <rFont val="Times New Roman"/>
        <family val="1"/>
      </rPr>
      <t>1</t>
    </r>
    <r>
      <rPr>
        <b/>
        <sz val="10"/>
        <rFont val="宋体"/>
        <family val="0"/>
      </rPr>
      <t>个项目</t>
    </r>
  </si>
  <si>
    <r>
      <rPr>
        <sz val="10"/>
        <rFont val="宋体"/>
        <family val="0"/>
      </rPr>
      <t>包头市</t>
    </r>
  </si>
  <si>
    <r>
      <rPr>
        <sz val="10"/>
        <rFont val="宋体"/>
        <family val="0"/>
      </rPr>
      <t>内蒙古包头九原工业园区新材料产业园</t>
    </r>
  </si>
  <si>
    <r>
      <rPr>
        <sz val="10"/>
        <rFont val="宋体"/>
        <family val="0"/>
      </rPr>
      <t>包头市九原工业园区特勤消防站项目</t>
    </r>
  </si>
  <si>
    <t>2021.2-
2023.12</t>
  </si>
  <si>
    <r>
      <rPr>
        <sz val="10"/>
        <rFont val="宋体"/>
        <family val="0"/>
      </rPr>
      <t>包头市九原工业园区危险品运输车辆停车场项目</t>
    </r>
  </si>
  <si>
    <r>
      <rPr>
        <sz val="10"/>
        <color indexed="8"/>
        <rFont val="宋体"/>
        <family val="0"/>
      </rPr>
      <t>危险化学品车辆专用停车场</t>
    </r>
  </si>
  <si>
    <t>2022.6-
2023.5</t>
  </si>
  <si>
    <r>
      <t xml:space="preserve">              </t>
    </r>
    <r>
      <rPr>
        <b/>
        <sz val="10"/>
        <rFont val="宋体"/>
        <family val="0"/>
      </rPr>
      <t>自治区</t>
    </r>
    <r>
      <rPr>
        <b/>
        <sz val="10"/>
        <rFont val="Times New Roman"/>
        <family val="1"/>
      </rPr>
      <t>2022</t>
    </r>
    <r>
      <rPr>
        <b/>
        <sz val="10"/>
        <rFont val="宋体"/>
        <family val="0"/>
      </rPr>
      <t>年工业园区发展水平考核评价项目</t>
    </r>
    <r>
      <rPr>
        <b/>
        <sz val="10"/>
        <rFont val="Times New Roman"/>
        <family val="1"/>
      </rPr>
      <t>4</t>
    </r>
    <r>
      <rPr>
        <b/>
        <sz val="10"/>
        <rFont val="宋体"/>
        <family val="0"/>
      </rPr>
      <t>个</t>
    </r>
  </si>
  <si>
    <r>
      <rPr>
        <sz val="10"/>
        <rFont val="宋体"/>
        <family val="0"/>
      </rPr>
      <t>包头稀土高新技术产业开发区</t>
    </r>
  </si>
  <si>
    <r>
      <rPr>
        <sz val="10"/>
        <rFont val="宋体"/>
        <family val="0"/>
      </rPr>
      <t>综合实力强的园区</t>
    </r>
  </si>
  <si>
    <r>
      <rPr>
        <sz val="10"/>
        <rFont val="宋体"/>
        <family val="0"/>
      </rPr>
      <t>内蒙古包头钢铁冶金开发区</t>
    </r>
  </si>
  <si>
    <r>
      <rPr>
        <sz val="10"/>
        <rFont val="宋体"/>
        <family val="0"/>
      </rPr>
      <t>内蒙古包头达茂巴润工业园区</t>
    </r>
  </si>
  <si>
    <r>
      <rPr>
        <sz val="10"/>
        <rFont val="宋体"/>
        <family val="0"/>
      </rPr>
      <t>内蒙古包头装备制造产业园区</t>
    </r>
  </si>
  <si>
    <r>
      <rPr>
        <sz val="10"/>
        <rFont val="宋体"/>
        <family val="0"/>
      </rPr>
      <t>科技创新强的园区</t>
    </r>
  </si>
  <si>
    <r>
      <t>合计（其中重点产业专项资金983.57万元，工业园区专项资金</t>
    </r>
    <r>
      <rPr>
        <b/>
        <sz val="12"/>
        <rFont val="Times New Roman"/>
        <family val="1"/>
      </rPr>
      <t>5000</t>
    </r>
    <r>
      <rPr>
        <b/>
        <sz val="12"/>
        <rFont val="仿宋"/>
        <family val="3"/>
      </rPr>
      <t>万元）</t>
    </r>
  </si>
  <si>
    <r>
      <rPr>
        <b/>
        <sz val="11"/>
        <rFont val="仿宋"/>
        <family val="3"/>
      </rPr>
      <t>一、绿色示范项目</t>
    </r>
  </si>
  <si>
    <r>
      <rPr>
        <sz val="11"/>
        <rFont val="方正仿宋_GBK"/>
        <family val="0"/>
      </rPr>
      <t>鄂尔多斯市</t>
    </r>
  </si>
  <si>
    <r>
      <rPr>
        <sz val="11"/>
        <rFont val="方正仿宋_GBK"/>
        <family val="0"/>
      </rPr>
      <t>东胜区</t>
    </r>
  </si>
  <si>
    <r>
      <rPr>
        <sz val="11"/>
        <rFont val="方正仿宋_GBK"/>
        <family val="0"/>
      </rPr>
      <t>鄂尔多斯市源盛光电有限责任公司</t>
    </r>
  </si>
  <si>
    <r>
      <rPr>
        <sz val="11"/>
        <rFont val="方正仿宋_GBK"/>
        <family val="0"/>
      </rPr>
      <t>达拉特旗</t>
    </r>
  </si>
  <si>
    <r>
      <rPr>
        <sz val="11"/>
        <rFont val="方正仿宋_GBK"/>
        <family val="0"/>
      </rPr>
      <t>内蒙古新威远生物化工有限公司</t>
    </r>
  </si>
  <si>
    <r>
      <rPr>
        <sz val="11"/>
        <rFont val="方正仿宋_GBK"/>
        <family val="0"/>
      </rPr>
      <t>内蒙古亿利化学工业有限公司</t>
    </r>
  </si>
  <si>
    <r>
      <rPr>
        <sz val="11"/>
        <rFont val="方正仿宋_GBK"/>
        <family val="0"/>
      </rPr>
      <t>内蒙古建能兴辉陶瓷有限公司（更名为内蒙古建亨能源科技有限公司）</t>
    </r>
  </si>
  <si>
    <r>
      <t>2022</t>
    </r>
    <r>
      <rPr>
        <sz val="11"/>
        <rFont val="方正仿宋_GBK"/>
        <family val="0"/>
      </rPr>
      <t>年国家级绿色产品（产品名称：陶瓷砖</t>
    </r>
    <r>
      <rPr>
        <sz val="11"/>
        <rFont val="Times New Roman"/>
        <family val="1"/>
      </rPr>
      <t xml:space="preserve">
</t>
    </r>
    <r>
      <rPr>
        <sz val="11"/>
        <rFont val="方正仿宋_GBK"/>
        <family val="0"/>
      </rPr>
      <t>型号：</t>
    </r>
    <r>
      <rPr>
        <sz val="11"/>
        <rFont val="Times New Roman"/>
        <family val="1"/>
      </rPr>
      <t>800*800*11</t>
    </r>
    <r>
      <rPr>
        <sz val="11"/>
        <rFont val="方正仿宋_GBK"/>
        <family val="0"/>
      </rPr>
      <t>）</t>
    </r>
  </si>
  <si>
    <r>
      <rPr>
        <sz val="11"/>
        <rFont val="方正仿宋_GBK"/>
        <family val="0"/>
      </rPr>
      <t>内蒙古荣信化工有限公司</t>
    </r>
  </si>
  <si>
    <r>
      <rPr>
        <sz val="11"/>
        <rFont val="方正仿宋_GBK"/>
        <family val="0"/>
      </rPr>
      <t>新能能源有限公司</t>
    </r>
  </si>
  <si>
    <r>
      <rPr>
        <sz val="11"/>
        <rFont val="方正仿宋_GBK"/>
        <family val="0"/>
      </rPr>
      <t>鄂托克旗</t>
    </r>
  </si>
  <si>
    <r>
      <rPr>
        <sz val="11"/>
        <rFont val="方正仿宋_GBK"/>
        <family val="0"/>
      </rPr>
      <t>内蒙古鄂尔多斯联合化工有限公司</t>
    </r>
  </si>
  <si>
    <r>
      <rPr>
        <sz val="11"/>
        <rFont val="方正仿宋_GBK"/>
        <family val="0"/>
      </rPr>
      <t>鄂尔多斯市双欣化学工业有限责任公司</t>
    </r>
  </si>
  <si>
    <r>
      <rPr>
        <sz val="11"/>
        <rFont val="方正仿宋_GBK"/>
        <family val="0"/>
      </rPr>
      <t>内蒙古蒙西水泥股份有限公司</t>
    </r>
  </si>
  <si>
    <r>
      <t>2023</t>
    </r>
    <r>
      <rPr>
        <sz val="11"/>
        <rFont val="方正仿宋_GBK"/>
        <family val="0"/>
      </rPr>
      <t>年自治区级绿色设计产品（水泥）</t>
    </r>
  </si>
  <si>
    <r>
      <rPr>
        <sz val="11"/>
        <rFont val="方正仿宋_GBK"/>
        <family val="0"/>
      </rPr>
      <t>内蒙古亿利化学工业有限责任公司</t>
    </r>
  </si>
  <si>
    <r>
      <t>2023</t>
    </r>
    <r>
      <rPr>
        <sz val="11"/>
        <rFont val="方正仿宋_GBK"/>
        <family val="0"/>
      </rPr>
      <t>年自治区级绿色设计产品（聚氯乙烯）</t>
    </r>
  </si>
  <si>
    <r>
      <rPr>
        <sz val="11"/>
        <rFont val="方正仿宋_GBK"/>
        <family val="0"/>
      </rPr>
      <t>内蒙古亿利冀东水泥有限责任公司</t>
    </r>
  </si>
  <si>
    <r>
      <t>2023</t>
    </r>
    <r>
      <rPr>
        <sz val="11"/>
        <rFont val="方正仿宋_GBK"/>
        <family val="0"/>
      </rPr>
      <t>年自治区级绿色设计产品（粉煤灰硅酸盐水泥）</t>
    </r>
  </si>
  <si>
    <r>
      <rPr>
        <sz val="11"/>
        <rFont val="方正仿宋_GBK"/>
        <family val="0"/>
      </rPr>
      <t>伊金霍洛旗</t>
    </r>
  </si>
  <si>
    <r>
      <rPr>
        <sz val="11"/>
        <rFont val="方正仿宋_GBK"/>
        <family val="0"/>
      </rPr>
      <t>内蒙古鄂尔多斯蒙苏经济开发区</t>
    </r>
  </si>
  <si>
    <r>
      <rPr>
        <b/>
        <sz val="11"/>
        <rFont val="仿宋"/>
        <family val="3"/>
      </rPr>
      <t>二、机器换人和智能制造</t>
    </r>
  </si>
  <si>
    <r>
      <t>（一）机器换人（</t>
    </r>
    <r>
      <rPr>
        <b/>
        <sz val="11"/>
        <color indexed="8"/>
        <rFont val="Times New Roman"/>
        <family val="1"/>
      </rPr>
      <t>1</t>
    </r>
    <r>
      <rPr>
        <b/>
        <sz val="11"/>
        <color indexed="8"/>
        <rFont val="仿宋"/>
        <family val="3"/>
      </rPr>
      <t>个）</t>
    </r>
  </si>
  <si>
    <r>
      <rPr>
        <sz val="11"/>
        <rFont val="仿宋"/>
        <family val="3"/>
      </rPr>
      <t>鄂尔多斯市</t>
    </r>
  </si>
  <si>
    <r>
      <rPr>
        <sz val="11"/>
        <rFont val="仿宋"/>
        <family val="3"/>
      </rPr>
      <t>高新区</t>
    </r>
  </si>
  <si>
    <r>
      <rPr>
        <sz val="11"/>
        <rFont val="仿宋"/>
        <family val="3"/>
      </rPr>
      <t>鄂尔多斯市勤惠汽车部件制造有限公司</t>
    </r>
  </si>
  <si>
    <r>
      <rPr>
        <sz val="11"/>
        <rFont val="仿宋"/>
        <family val="3"/>
      </rPr>
      <t>汽车零部件生产工序机器换人项目</t>
    </r>
  </si>
  <si>
    <r>
      <rPr>
        <sz val="11"/>
        <rFont val="仿宋"/>
        <family val="3"/>
      </rPr>
      <t>对原有</t>
    </r>
    <r>
      <rPr>
        <sz val="11"/>
        <rFont val="Times New Roman"/>
        <family val="1"/>
      </rPr>
      <t>10</t>
    </r>
    <r>
      <rPr>
        <sz val="11"/>
        <rFont val="仿宋"/>
        <family val="3"/>
      </rPr>
      <t>条人工生产线进行智能化改造，实行</t>
    </r>
    <r>
      <rPr>
        <sz val="11"/>
        <rFont val="Times New Roman"/>
        <family val="1"/>
      </rPr>
      <t>“</t>
    </r>
    <r>
      <rPr>
        <sz val="11"/>
        <rFont val="仿宋"/>
        <family val="3"/>
      </rPr>
      <t>机器换人</t>
    </r>
    <r>
      <rPr>
        <sz val="11"/>
        <rFont val="Times New Roman"/>
        <family val="1"/>
      </rPr>
      <t>”</t>
    </r>
    <r>
      <rPr>
        <sz val="11"/>
        <rFont val="仿宋"/>
        <family val="3"/>
      </rPr>
      <t>项目</t>
    </r>
  </si>
  <si>
    <t>2020.1-2022.12</t>
  </si>
  <si>
    <r>
      <rPr>
        <b/>
        <sz val="11"/>
        <color indexed="8"/>
        <rFont val="仿宋"/>
        <family val="3"/>
      </rPr>
      <t>三、工业数字化转型</t>
    </r>
  </si>
  <si>
    <r>
      <t xml:space="preserve">                </t>
    </r>
    <r>
      <rPr>
        <b/>
        <sz val="11"/>
        <rFont val="仿宋"/>
        <family val="3"/>
      </rPr>
      <t>（一）首版软件（</t>
    </r>
    <r>
      <rPr>
        <b/>
        <sz val="11"/>
        <rFont val="Times New Roman"/>
        <family val="1"/>
      </rPr>
      <t>1</t>
    </r>
    <r>
      <rPr>
        <b/>
        <sz val="11"/>
        <rFont val="仿宋"/>
        <family val="3"/>
      </rPr>
      <t>个）</t>
    </r>
  </si>
  <si>
    <r>
      <rPr>
        <sz val="11"/>
        <color indexed="8"/>
        <rFont val="仿宋"/>
        <family val="3"/>
      </rPr>
      <t>鄂尔多斯市</t>
    </r>
  </si>
  <si>
    <r>
      <rPr>
        <sz val="11"/>
        <color indexed="8"/>
        <rFont val="仿宋"/>
        <family val="3"/>
      </rPr>
      <t>高新技术产业开发区</t>
    </r>
  </si>
  <si>
    <r>
      <rPr>
        <sz val="11"/>
        <color indexed="8"/>
        <rFont val="仿宋"/>
        <family val="3"/>
      </rPr>
      <t>内蒙古伊泰信息技术有限公司</t>
    </r>
  </si>
  <si>
    <r>
      <rPr>
        <sz val="11"/>
        <color indexed="8"/>
        <rFont val="仿宋"/>
        <family val="3"/>
      </rPr>
      <t>煤炭自动过磅系统</t>
    </r>
  </si>
  <si>
    <r>
      <rPr>
        <b/>
        <sz val="11"/>
        <rFont val="仿宋"/>
        <family val="3"/>
      </rPr>
      <t>四、国际、国家</t>
    </r>
    <r>
      <rPr>
        <b/>
        <sz val="11"/>
        <rFont val="Times New Roman"/>
        <family val="1"/>
      </rPr>
      <t>(</t>
    </r>
    <r>
      <rPr>
        <b/>
        <sz val="11"/>
        <rFont val="仿宋"/>
        <family val="3"/>
      </rPr>
      <t>行业</t>
    </r>
    <r>
      <rPr>
        <b/>
        <sz val="11"/>
        <rFont val="Times New Roman"/>
        <family val="1"/>
      </rPr>
      <t>)</t>
    </r>
    <r>
      <rPr>
        <b/>
        <sz val="11"/>
        <rFont val="仿宋"/>
        <family val="3"/>
      </rPr>
      <t>标准制定项目</t>
    </r>
  </si>
  <si>
    <r>
      <rPr>
        <sz val="11"/>
        <color indexed="8"/>
        <rFont val="仿宋"/>
        <family val="3"/>
      </rPr>
      <t>东胜区</t>
    </r>
  </si>
  <si>
    <r>
      <rPr>
        <sz val="11"/>
        <color indexed="8"/>
        <rFont val="仿宋"/>
        <family val="3"/>
      </rPr>
      <t>内蒙古伊泰集团</t>
    </r>
  </si>
  <si>
    <r>
      <rPr>
        <sz val="11"/>
        <color indexed="8"/>
        <rFont val="仿宋"/>
        <family val="3"/>
      </rPr>
      <t>《煤基费托合成软蜡》和《煤基费托合成润滑油基础油》两项行业标准</t>
    </r>
  </si>
  <si>
    <r>
      <rPr>
        <sz val="11"/>
        <color indexed="8"/>
        <rFont val="仿宋"/>
        <family val="3"/>
      </rPr>
      <t>鄂尔多斯高新技术产业开发区</t>
    </r>
  </si>
  <si>
    <r>
      <rPr>
        <sz val="11"/>
        <color indexed="8"/>
        <rFont val="仿宋"/>
        <family val="3"/>
      </rPr>
      <t>内蒙古鄂尔多斯资源股份有限公司</t>
    </r>
  </si>
  <si>
    <r>
      <rPr>
        <sz val="11"/>
        <color indexed="8"/>
        <rFont val="仿宋"/>
        <family val="3"/>
      </rPr>
      <t>主导制定《纺织品</t>
    </r>
    <r>
      <rPr>
        <sz val="11"/>
        <color indexed="8"/>
        <rFont val="Times New Roman"/>
        <family val="1"/>
      </rPr>
      <t xml:space="preserve"> </t>
    </r>
    <r>
      <rPr>
        <sz val="11"/>
        <color indexed="8"/>
        <rFont val="仿宋"/>
        <family val="3"/>
      </rPr>
      <t>山羊绒、绵羊毛、其他特种动物纤维及其混合物定量分析第</t>
    </r>
    <r>
      <rPr>
        <sz val="11"/>
        <color indexed="8"/>
        <rFont val="Times New Roman"/>
        <family val="1"/>
      </rPr>
      <t>2</t>
    </r>
    <r>
      <rPr>
        <sz val="11"/>
        <color indexed="8"/>
        <rFont val="仿宋"/>
        <family val="3"/>
      </rPr>
      <t>部分：扫描电镜法》、《山羊绒、桑蚕丝双层机织围巾、披肩》两项标准</t>
    </r>
  </si>
  <si>
    <r>
      <rPr>
        <b/>
        <sz val="11"/>
        <rFont val="方正仿宋_GBK"/>
        <family val="0"/>
      </rPr>
      <t>五、新材料首批（次）保险补偿项目</t>
    </r>
  </si>
  <si>
    <r>
      <rPr>
        <sz val="11"/>
        <rFont val="方正仿宋_GBK"/>
        <family val="0"/>
      </rPr>
      <t>鄂尔多斯市瀚博科技有限公司</t>
    </r>
  </si>
  <si>
    <r>
      <rPr>
        <sz val="11"/>
        <rFont val="方正仿宋_GBK"/>
        <family val="0"/>
      </rPr>
      <t>低温有机过氧化物</t>
    </r>
    <r>
      <rPr>
        <sz val="11"/>
        <rFont val="Times New Roman"/>
        <family val="1"/>
      </rPr>
      <t>-</t>
    </r>
    <r>
      <rPr>
        <sz val="11"/>
        <rFont val="方正仿宋_GBK"/>
        <family val="0"/>
      </rPr>
      <t>聚合引发剂</t>
    </r>
    <r>
      <rPr>
        <sz val="11"/>
        <rFont val="Times New Roman"/>
        <family val="1"/>
      </rPr>
      <t>1.</t>
    </r>
    <r>
      <rPr>
        <sz val="11"/>
        <rFont val="方正仿宋_GBK"/>
        <family val="0"/>
      </rPr>
      <t>氯乙烯聚合用引发剂过氧化二碳酸二（</t>
    </r>
    <r>
      <rPr>
        <sz val="11"/>
        <rFont val="Times New Roman"/>
        <family val="1"/>
      </rPr>
      <t>2-</t>
    </r>
    <r>
      <rPr>
        <sz val="11"/>
        <rFont val="方正仿宋_GBK"/>
        <family val="0"/>
      </rPr>
      <t>乙基乙酸）酯（</t>
    </r>
    <r>
      <rPr>
        <sz val="11"/>
        <rFont val="Times New Roman"/>
        <family val="1"/>
      </rPr>
      <t>EHP</t>
    </r>
    <r>
      <rPr>
        <sz val="11"/>
        <rFont val="方正仿宋_GBK"/>
        <family val="0"/>
      </rPr>
      <t>）、</t>
    </r>
    <r>
      <rPr>
        <sz val="11"/>
        <rFont val="Times New Roman"/>
        <family val="1"/>
      </rPr>
      <t>2.</t>
    </r>
    <r>
      <rPr>
        <sz val="11"/>
        <rFont val="方正仿宋_GBK"/>
        <family val="0"/>
      </rPr>
      <t>氯乙烯聚合用引发剂过氧化新葵酸异丙基本酯（</t>
    </r>
    <r>
      <rPr>
        <sz val="11"/>
        <rFont val="Times New Roman"/>
        <family val="1"/>
      </rPr>
      <t>CNP</t>
    </r>
    <r>
      <rPr>
        <sz val="11"/>
        <rFont val="方正仿宋_GBK"/>
        <family val="0"/>
      </rPr>
      <t>）</t>
    </r>
  </si>
  <si>
    <r>
      <rPr>
        <b/>
        <sz val="11"/>
        <rFont val="方正仿宋_GBK"/>
        <family val="0"/>
      </rPr>
      <t>六、技术装备首台套关键零部件首批次保险补偿</t>
    </r>
  </si>
  <si>
    <r>
      <rPr>
        <sz val="11"/>
        <rFont val="方正仿宋_GBK"/>
        <family val="0"/>
      </rPr>
      <t>中国平安财产保险股份有限公司鄂尔多斯中心支公司</t>
    </r>
  </si>
  <si>
    <r>
      <rPr>
        <sz val="11"/>
        <rFont val="方正仿宋_GBK"/>
        <family val="0"/>
      </rPr>
      <t>内蒙古山河巨鼎矿用机械制造有限责任公司</t>
    </r>
  </si>
  <si>
    <r>
      <t>SWK105E</t>
    </r>
    <r>
      <rPr>
        <sz val="11"/>
        <rFont val="方正仿宋_GBK"/>
        <family val="0"/>
      </rPr>
      <t>纯电动宽体自卸车</t>
    </r>
  </si>
  <si>
    <r>
      <t>SWK105R</t>
    </r>
    <r>
      <rPr>
        <sz val="11"/>
        <rFont val="方正仿宋_GBK"/>
        <family val="0"/>
      </rPr>
      <t>气电混合增程式宽体自卸车</t>
    </r>
  </si>
  <si>
    <r>
      <rPr>
        <b/>
        <sz val="11"/>
        <rFont val="仿宋"/>
        <family val="3"/>
      </rPr>
      <t>七、工业园区专项资金</t>
    </r>
  </si>
  <si>
    <r>
      <t xml:space="preserve">              </t>
    </r>
    <r>
      <rPr>
        <b/>
        <sz val="10"/>
        <rFont val="宋体"/>
        <family val="0"/>
      </rPr>
      <t>自治区</t>
    </r>
    <r>
      <rPr>
        <b/>
        <sz val="10"/>
        <rFont val="Times New Roman"/>
        <family val="1"/>
      </rPr>
      <t>2022</t>
    </r>
    <r>
      <rPr>
        <b/>
        <sz val="10"/>
        <rFont val="宋体"/>
        <family val="0"/>
      </rPr>
      <t>年工业园区发展水平考核评价项目</t>
    </r>
    <r>
      <rPr>
        <b/>
        <sz val="10"/>
        <rFont val="Times New Roman"/>
        <family val="1"/>
      </rPr>
      <t>5</t>
    </r>
    <r>
      <rPr>
        <b/>
        <sz val="10"/>
        <rFont val="宋体"/>
        <family val="0"/>
      </rPr>
      <t>个</t>
    </r>
  </si>
  <si>
    <r>
      <rPr>
        <sz val="10"/>
        <rFont val="宋体"/>
        <family val="0"/>
      </rPr>
      <t>内蒙古鄂尔多斯鄂托克经济开发区</t>
    </r>
  </si>
  <si>
    <r>
      <rPr>
        <sz val="10"/>
        <rFont val="宋体"/>
        <family val="0"/>
      </rPr>
      <t>内蒙古鄂尔多斯准格尔经济开发区</t>
    </r>
  </si>
  <si>
    <r>
      <rPr>
        <sz val="10"/>
        <rFont val="宋体"/>
        <family val="0"/>
      </rPr>
      <t>内蒙古鄂尔多斯上海庙经济开发区</t>
    </r>
  </si>
  <si>
    <r>
      <rPr>
        <sz val="10"/>
        <rFont val="宋体"/>
        <family val="0"/>
      </rPr>
      <t>亩均效益高的园区</t>
    </r>
  </si>
  <si>
    <r>
      <rPr>
        <sz val="10"/>
        <rFont val="宋体"/>
        <family val="0"/>
      </rPr>
      <t>鄂尔多斯高新技术产业开发区</t>
    </r>
  </si>
  <si>
    <r>
      <rPr>
        <sz val="10"/>
        <rFont val="宋体"/>
        <family val="0"/>
      </rPr>
      <t>内蒙古鄂尔多斯达拉特经济开发区</t>
    </r>
  </si>
  <si>
    <r>
      <t>合计（其中重点产业专项资金</t>
    </r>
    <r>
      <rPr>
        <b/>
        <sz val="12"/>
        <rFont val="Times New Roman"/>
        <family val="1"/>
      </rPr>
      <t>2494.45</t>
    </r>
    <r>
      <rPr>
        <b/>
        <sz val="12"/>
        <rFont val="仿宋"/>
        <family val="3"/>
      </rPr>
      <t>万元，工业园区专项资金</t>
    </r>
    <r>
      <rPr>
        <b/>
        <sz val="12"/>
        <rFont val="Times New Roman"/>
        <family val="1"/>
      </rPr>
      <t>5130</t>
    </r>
    <r>
      <rPr>
        <b/>
        <sz val="12"/>
        <rFont val="仿宋"/>
        <family val="3"/>
      </rPr>
      <t>万元）</t>
    </r>
  </si>
  <si>
    <r>
      <rPr>
        <sz val="11"/>
        <rFont val="方正仿宋_GBK"/>
        <family val="0"/>
      </rPr>
      <t>乌兰察布市</t>
    </r>
  </si>
  <si>
    <r>
      <rPr>
        <sz val="11"/>
        <rFont val="方正仿宋_GBK"/>
        <family val="0"/>
      </rPr>
      <t>化德县</t>
    </r>
  </si>
  <si>
    <r>
      <rPr>
        <sz val="11"/>
        <rFont val="方正仿宋_GBK"/>
        <family val="0"/>
      </rPr>
      <t>化德县蒙誉铁合金有限公司</t>
    </r>
  </si>
  <si>
    <r>
      <rPr>
        <sz val="11"/>
        <rFont val="方正仿宋_GBK"/>
        <family val="0"/>
      </rPr>
      <t>化德县蒙誉铁合金有限公司</t>
    </r>
    <r>
      <rPr>
        <sz val="11"/>
        <rFont val="Times New Roman"/>
        <family val="1"/>
      </rPr>
      <t>2×30000KVA</t>
    </r>
    <r>
      <rPr>
        <sz val="11"/>
        <rFont val="方正仿宋_GBK"/>
        <family val="0"/>
      </rPr>
      <t>矿热炉技改及余气、余热回收利用项目（节能技术改造项目）</t>
    </r>
  </si>
  <si>
    <r>
      <rPr>
        <sz val="11"/>
        <rFont val="方正仿宋_GBK"/>
        <family val="0"/>
      </rPr>
      <t>将</t>
    </r>
    <r>
      <rPr>
        <sz val="11"/>
        <rFont val="Times New Roman"/>
        <family val="1"/>
      </rPr>
      <t>1</t>
    </r>
    <r>
      <rPr>
        <sz val="11"/>
        <rFont val="方正仿宋_GBK"/>
        <family val="0"/>
      </rPr>
      <t>台</t>
    </r>
    <r>
      <rPr>
        <sz val="11"/>
        <rFont val="Times New Roman"/>
        <family val="1"/>
      </rPr>
      <t>30000KVA</t>
    </r>
    <r>
      <rPr>
        <sz val="11"/>
        <rFont val="方正仿宋_GBK"/>
        <family val="0"/>
      </rPr>
      <t>高碳铬铁半密闭矿热炉改造为全密闭高碳铬铁矿热炉，新建</t>
    </r>
    <r>
      <rPr>
        <sz val="11"/>
        <rFont val="Times New Roman"/>
        <family val="1"/>
      </rPr>
      <t>1</t>
    </r>
    <r>
      <rPr>
        <sz val="11"/>
        <rFont val="方正仿宋_GBK"/>
        <family val="0"/>
      </rPr>
      <t>台</t>
    </r>
    <r>
      <rPr>
        <sz val="11"/>
        <rFont val="Times New Roman"/>
        <family val="1"/>
      </rPr>
      <t>10m3</t>
    </r>
    <r>
      <rPr>
        <sz val="11"/>
        <rFont val="方正仿宋_GBK"/>
        <family val="0"/>
      </rPr>
      <t>炉，并配套建设余气、余热回收综合利用及辅助附属生产设施。</t>
    </r>
  </si>
  <si>
    <r>
      <t>2020</t>
    </r>
    <r>
      <rPr>
        <sz val="11"/>
        <rFont val="方正仿宋_GBK"/>
        <family val="0"/>
      </rPr>
      <t>年</t>
    </r>
    <r>
      <rPr>
        <sz val="11"/>
        <rFont val="Times New Roman"/>
        <family val="1"/>
      </rPr>
      <t>12</t>
    </r>
    <r>
      <rPr>
        <sz val="11"/>
        <rFont val="方正仿宋_GBK"/>
        <family val="0"/>
      </rPr>
      <t>月</t>
    </r>
    <r>
      <rPr>
        <sz val="11"/>
        <rFont val="Times New Roman"/>
        <family val="1"/>
      </rPr>
      <t>-2021</t>
    </r>
    <r>
      <rPr>
        <sz val="11"/>
        <rFont val="方正仿宋_GBK"/>
        <family val="0"/>
      </rPr>
      <t>年</t>
    </r>
    <r>
      <rPr>
        <sz val="11"/>
        <rFont val="Times New Roman"/>
        <family val="1"/>
      </rPr>
      <t>11</t>
    </r>
    <r>
      <rPr>
        <sz val="11"/>
        <rFont val="方正仿宋_GBK"/>
        <family val="0"/>
      </rPr>
      <t>月</t>
    </r>
  </si>
  <si>
    <r>
      <rPr>
        <sz val="11"/>
        <rFont val="方正仿宋_GBK"/>
        <family val="0"/>
      </rPr>
      <t>丰镇市</t>
    </r>
  </si>
  <si>
    <r>
      <rPr>
        <sz val="11"/>
        <rFont val="方正仿宋_GBK"/>
        <family val="0"/>
      </rPr>
      <t>内蒙古瑞濠新材料科技有限公司</t>
    </r>
  </si>
  <si>
    <r>
      <rPr>
        <sz val="11"/>
        <rFont val="方正仿宋_GBK"/>
        <family val="0"/>
      </rPr>
      <t>内蒙古瑞濠新材料科技有限公司电炉尾气发电项目（一期）（节能技术改造项目）</t>
    </r>
  </si>
  <si>
    <r>
      <rPr>
        <sz val="11"/>
        <rFont val="方正仿宋_GBK"/>
        <family val="0"/>
      </rPr>
      <t>项目建设地址位于乌兰察布市丰镇市氟化工业园区内蒙古瑞濠新材料科技有限公司厂区内，计划建设一套煤气降温、除焦、储存、加压、精处理系统。建设</t>
    </r>
    <r>
      <rPr>
        <sz val="11"/>
        <rFont val="Times New Roman"/>
        <family val="1"/>
      </rPr>
      <t>22</t>
    </r>
    <r>
      <rPr>
        <sz val="11"/>
        <rFont val="方正仿宋_GBK"/>
        <family val="0"/>
      </rPr>
      <t>台</t>
    </r>
    <r>
      <rPr>
        <sz val="11"/>
        <rFont val="Times New Roman"/>
        <family val="1"/>
      </rPr>
      <t>LY2000GH-M+</t>
    </r>
    <r>
      <rPr>
        <sz val="11"/>
        <rFont val="方正仿宋_GBK"/>
        <family val="0"/>
      </rPr>
      <t>备用</t>
    </r>
    <r>
      <rPr>
        <sz val="11"/>
        <rFont val="Times New Roman"/>
        <family val="1"/>
      </rPr>
      <t>2</t>
    </r>
    <r>
      <rPr>
        <sz val="11"/>
        <rFont val="方正仿宋_GBK"/>
        <family val="0"/>
      </rPr>
      <t>台</t>
    </r>
    <r>
      <rPr>
        <sz val="11"/>
        <rFont val="Times New Roman"/>
        <family val="1"/>
      </rPr>
      <t xml:space="preserve">LY2000GH-M </t>
    </r>
    <r>
      <rPr>
        <sz val="11"/>
        <rFont val="方正仿宋_GBK"/>
        <family val="0"/>
      </rPr>
      <t>燃气内燃发电机组。建设电厂</t>
    </r>
    <r>
      <rPr>
        <sz val="11"/>
        <rFont val="Times New Roman"/>
        <family val="1"/>
      </rPr>
      <t>110kV</t>
    </r>
    <r>
      <rPr>
        <sz val="11"/>
        <rFont val="方正仿宋_GBK"/>
        <family val="0"/>
      </rPr>
      <t>升压变压器系统。配套建设</t>
    </r>
    <r>
      <rPr>
        <sz val="11"/>
        <rFont val="Times New Roman"/>
        <family val="1"/>
      </rPr>
      <t>1×25t/h</t>
    </r>
    <r>
      <rPr>
        <sz val="11"/>
        <rFont val="方正仿宋_GBK"/>
        <family val="0"/>
      </rPr>
      <t>余热锅炉，</t>
    </r>
    <r>
      <rPr>
        <sz val="11"/>
        <rFont val="Times New Roman"/>
        <family val="1"/>
      </rPr>
      <t>1×4.5MW</t>
    </r>
    <r>
      <rPr>
        <sz val="11"/>
        <rFont val="方正仿宋_GBK"/>
        <family val="0"/>
      </rPr>
      <t>直接空冷式汽轮机，</t>
    </r>
    <r>
      <rPr>
        <sz val="11"/>
        <rFont val="Times New Roman"/>
        <family val="1"/>
      </rPr>
      <t>1×4.5MW</t>
    </r>
    <r>
      <rPr>
        <sz val="11"/>
        <rFont val="方正仿宋_GBK"/>
        <family val="0"/>
      </rPr>
      <t>发电机。</t>
    </r>
  </si>
  <si>
    <r>
      <t>2022</t>
    </r>
    <r>
      <rPr>
        <sz val="11"/>
        <rFont val="方正仿宋_GBK"/>
        <family val="0"/>
      </rPr>
      <t>年</t>
    </r>
    <r>
      <rPr>
        <sz val="11"/>
        <rFont val="Times New Roman"/>
        <family val="1"/>
      </rPr>
      <t>3</t>
    </r>
    <r>
      <rPr>
        <sz val="11"/>
        <rFont val="方正仿宋_GBK"/>
        <family val="0"/>
      </rPr>
      <t>月</t>
    </r>
    <r>
      <rPr>
        <sz val="11"/>
        <rFont val="Times New Roman"/>
        <family val="1"/>
      </rPr>
      <t>-2022</t>
    </r>
    <r>
      <rPr>
        <sz val="11"/>
        <rFont val="方正仿宋_GBK"/>
        <family val="0"/>
      </rPr>
      <t>年</t>
    </r>
    <r>
      <rPr>
        <sz val="11"/>
        <rFont val="Times New Roman"/>
        <family val="1"/>
      </rPr>
      <t>11</t>
    </r>
    <r>
      <rPr>
        <sz val="11"/>
        <rFont val="方正仿宋_GBK"/>
        <family val="0"/>
      </rPr>
      <t>月</t>
    </r>
  </si>
  <si>
    <r>
      <rPr>
        <sz val="11"/>
        <rFont val="仿宋"/>
        <family val="3"/>
      </rPr>
      <t>乌兰察布市</t>
    </r>
  </si>
  <si>
    <r>
      <rPr>
        <sz val="11"/>
        <rFont val="仿宋"/>
        <family val="3"/>
      </rPr>
      <t>乌兰察布市工业和信息化局</t>
    </r>
  </si>
  <si>
    <r>
      <t>8</t>
    </r>
    <r>
      <rPr>
        <sz val="11"/>
        <color indexed="8"/>
        <rFont val="仿宋"/>
        <family val="3"/>
      </rPr>
      <t>户企业淘汰高耗能落后机电设备</t>
    </r>
    <r>
      <rPr>
        <sz val="11"/>
        <color indexed="8"/>
        <rFont val="Times New Roman"/>
        <family val="1"/>
      </rPr>
      <t>1877</t>
    </r>
    <r>
      <rPr>
        <sz val="11"/>
        <color indexed="8"/>
        <rFont val="仿宋"/>
        <family val="3"/>
      </rPr>
      <t>台，总投资</t>
    </r>
    <r>
      <rPr>
        <sz val="11"/>
        <color indexed="8"/>
        <rFont val="Times New Roman"/>
        <family val="1"/>
      </rPr>
      <t>2397.1</t>
    </r>
    <r>
      <rPr>
        <sz val="11"/>
        <color indexed="8"/>
        <rFont val="仿宋"/>
        <family val="3"/>
      </rPr>
      <t>万元，总功率51199.24KW,节能量1551.33tce</t>
    </r>
  </si>
  <si>
    <r>
      <rPr>
        <sz val="11"/>
        <rFont val="方正仿宋_GBK"/>
        <family val="0"/>
      </rPr>
      <t>察哈尔右翼中旗</t>
    </r>
  </si>
  <si>
    <r>
      <rPr>
        <sz val="11"/>
        <rFont val="方正仿宋_GBK"/>
        <family val="0"/>
      </rPr>
      <t>内蒙古佰特冶金建材有限公司</t>
    </r>
  </si>
  <si>
    <r>
      <rPr>
        <sz val="11"/>
        <rFont val="方正仿宋_GBK"/>
        <family val="0"/>
      </rPr>
      <t>吉铁铁合金有限责任公司</t>
    </r>
  </si>
  <si>
    <r>
      <rPr>
        <sz val="11"/>
        <rFont val="方正仿宋_GBK"/>
        <family val="0"/>
      </rPr>
      <t>内蒙古新太实业集团有限公司</t>
    </r>
  </si>
  <si>
    <r>
      <rPr>
        <sz val="11"/>
        <rFont val="方正仿宋_GBK"/>
        <family val="0"/>
      </rPr>
      <t>察哈尔右翼前旗</t>
    </r>
  </si>
  <si>
    <r>
      <rPr>
        <sz val="11"/>
        <rFont val="方正仿宋_GBK"/>
        <family val="0"/>
      </rPr>
      <t>察右前旗腾飞铁合金有限责任公司</t>
    </r>
  </si>
  <si>
    <r>
      <rPr>
        <sz val="11"/>
        <rFont val="方正仿宋_GBK"/>
        <family val="0"/>
      </rPr>
      <t>乌兰察布市牧泉元兴饲料有限责任公司</t>
    </r>
  </si>
  <si>
    <r>
      <rPr>
        <sz val="11"/>
        <rFont val="方正仿宋_GBK"/>
        <family val="0"/>
      </rPr>
      <t>化德县中泰实业有限公司</t>
    </r>
  </si>
  <si>
    <r>
      <rPr>
        <sz val="11"/>
        <rFont val="方正仿宋_GBK"/>
        <family val="0"/>
      </rPr>
      <t>商都县</t>
    </r>
  </si>
  <si>
    <r>
      <rPr>
        <sz val="11"/>
        <rFont val="方正仿宋_GBK"/>
        <family val="0"/>
      </rPr>
      <t>内蒙古恒胜新能源科技有限公司</t>
    </r>
  </si>
  <si>
    <r>
      <rPr>
        <sz val="11"/>
        <rFont val="方正仿宋_GBK"/>
        <family val="0"/>
      </rPr>
      <t>卓资县</t>
    </r>
  </si>
  <si>
    <r>
      <rPr>
        <sz val="11"/>
        <rFont val="方正仿宋_GBK"/>
        <family val="0"/>
      </rPr>
      <t>内蒙古伊东冀东水泥有限公司</t>
    </r>
  </si>
  <si>
    <r>
      <t>2023</t>
    </r>
    <r>
      <rPr>
        <sz val="11"/>
        <rFont val="方正仿宋_GBK"/>
        <family val="0"/>
      </rPr>
      <t>年自治区级绿色设计产品（硅酸盐水泥熟料</t>
    </r>
    <r>
      <rPr>
        <sz val="11"/>
        <rFont val="Times New Roman"/>
        <family val="1"/>
      </rPr>
      <t>32.5</t>
    </r>
    <r>
      <rPr>
        <sz val="11"/>
        <rFont val="方正仿宋_GBK"/>
        <family val="0"/>
      </rPr>
      <t>级粉煤灰硅酸盐水泥水泥、</t>
    </r>
    <r>
      <rPr>
        <sz val="11"/>
        <rFont val="Times New Roman"/>
        <family val="1"/>
      </rPr>
      <t>42.5</t>
    </r>
    <r>
      <rPr>
        <sz val="11"/>
        <rFont val="方正仿宋_GBK"/>
        <family val="0"/>
      </rPr>
      <t>级普通硅酸盐水泥、</t>
    </r>
    <r>
      <rPr>
        <sz val="11"/>
        <rFont val="Times New Roman"/>
        <family val="1"/>
      </rPr>
      <t>42.5</t>
    </r>
    <r>
      <rPr>
        <sz val="11"/>
        <rFont val="方正仿宋_GBK"/>
        <family val="0"/>
      </rPr>
      <t>级普通硅酸盐水泥（低碱））</t>
    </r>
  </si>
  <si>
    <r>
      <rPr>
        <b/>
        <sz val="11"/>
        <rFont val="仿宋"/>
        <family val="3"/>
      </rPr>
      <t>四、</t>
    </r>
    <r>
      <rPr>
        <b/>
        <sz val="11"/>
        <rFont val="Times New Roman"/>
        <family val="1"/>
      </rPr>
      <t>2023</t>
    </r>
    <r>
      <rPr>
        <b/>
        <sz val="11"/>
        <rFont val="仿宋"/>
        <family val="3"/>
      </rPr>
      <t>年自治区级节水标杆企业奖励名单</t>
    </r>
  </si>
  <si>
    <r>
      <rPr>
        <sz val="11"/>
        <color indexed="8"/>
        <rFont val="仿宋"/>
        <family val="3"/>
      </rPr>
      <t>乌兰察布市</t>
    </r>
  </si>
  <si>
    <r>
      <rPr>
        <sz val="11"/>
        <color indexed="8"/>
        <rFont val="仿宋"/>
        <family val="3"/>
      </rPr>
      <t>察哈尔右翼前旗</t>
    </r>
  </si>
  <si>
    <r>
      <rPr>
        <sz val="11"/>
        <color indexed="8"/>
        <rFont val="仿宋"/>
        <family val="3"/>
      </rPr>
      <t>内蒙古伊利实业集团股份有限公司乌兰察布乳品厂</t>
    </r>
  </si>
  <si>
    <r>
      <t>2023</t>
    </r>
    <r>
      <rPr>
        <sz val="11"/>
        <rFont val="仿宋"/>
        <family val="3"/>
      </rPr>
      <t>年自治区级节水标杆企业</t>
    </r>
  </si>
  <si>
    <r>
      <rPr>
        <b/>
        <sz val="11"/>
        <rFont val="仿宋"/>
        <family val="3"/>
      </rPr>
      <t>五、机器换人和智能制造</t>
    </r>
  </si>
  <si>
    <r>
      <rPr>
        <b/>
        <sz val="11"/>
        <rFont val="仿宋"/>
        <family val="3"/>
      </rPr>
      <t>（一）智能制造（</t>
    </r>
    <r>
      <rPr>
        <b/>
        <sz val="11"/>
        <rFont val="Times New Roman"/>
        <family val="1"/>
      </rPr>
      <t>1</t>
    </r>
    <r>
      <rPr>
        <b/>
        <sz val="11"/>
        <rFont val="仿宋"/>
        <family val="3"/>
      </rPr>
      <t>个）</t>
    </r>
  </si>
  <si>
    <r>
      <t>1.</t>
    </r>
    <r>
      <rPr>
        <b/>
        <sz val="11"/>
        <rFont val="仿宋"/>
        <family val="3"/>
      </rPr>
      <t>数字化车间（</t>
    </r>
    <r>
      <rPr>
        <b/>
        <sz val="11"/>
        <rFont val="Times New Roman"/>
        <family val="1"/>
      </rPr>
      <t>1</t>
    </r>
    <r>
      <rPr>
        <b/>
        <sz val="11"/>
        <rFont val="仿宋"/>
        <family val="3"/>
      </rPr>
      <t>个）</t>
    </r>
  </si>
  <si>
    <r>
      <rPr>
        <sz val="11"/>
        <rFont val="仿宋"/>
        <family val="3"/>
      </rPr>
      <t>察哈尔右翼后旗</t>
    </r>
  </si>
  <si>
    <r>
      <rPr>
        <sz val="11"/>
        <rFont val="仿宋"/>
        <family val="3"/>
      </rPr>
      <t>内蒙古星球新材料科技有限公司</t>
    </r>
  </si>
  <si>
    <r>
      <rPr>
        <sz val="11"/>
        <rFont val="仿宋"/>
        <family val="3"/>
      </rPr>
      <t>年产</t>
    </r>
    <r>
      <rPr>
        <sz val="11"/>
        <rFont val="Times New Roman"/>
        <family val="1"/>
      </rPr>
      <t>2</t>
    </r>
    <r>
      <rPr>
        <sz val="11"/>
        <rFont val="仿宋"/>
        <family val="3"/>
      </rPr>
      <t>万吨特种与化工专用石墨数字化车间示范试点项目</t>
    </r>
  </si>
  <si>
    <r>
      <rPr>
        <sz val="11"/>
        <rFont val="仿宋"/>
        <family val="3"/>
      </rPr>
      <t>项目通过引进自动配料系统、罐式逆流式煅烧炉、煅烧炉温自动监测系统、中碎系统、成型操作系统、沥青烟气处理系统、车底炉及控制系统等先进自动化设备及控制系统，建设中控、监控平台，进而建设成特种与化工专用石墨数字化生产车间。</t>
    </r>
  </si>
  <si>
    <t>2019.5-2023.5</t>
  </si>
  <si>
    <r>
      <rPr>
        <b/>
        <sz val="11"/>
        <color indexed="8"/>
        <rFont val="仿宋"/>
        <family val="3"/>
      </rPr>
      <t>六、工业数字化转型</t>
    </r>
  </si>
  <si>
    <r>
      <rPr>
        <b/>
        <sz val="11"/>
        <rFont val="仿宋"/>
        <family val="3"/>
      </rPr>
      <t>（一）两化融合贯标项目（</t>
    </r>
    <r>
      <rPr>
        <b/>
        <sz val="11"/>
        <rFont val="Times New Roman"/>
        <family val="1"/>
      </rPr>
      <t>1</t>
    </r>
    <r>
      <rPr>
        <b/>
        <sz val="11"/>
        <rFont val="仿宋"/>
        <family val="3"/>
      </rPr>
      <t>个）</t>
    </r>
  </si>
  <si>
    <r>
      <rPr>
        <sz val="11"/>
        <color indexed="8"/>
        <rFont val="仿宋"/>
        <family val="3"/>
      </rPr>
      <t>丰镇市</t>
    </r>
  </si>
  <si>
    <r>
      <rPr>
        <sz val="11"/>
        <color indexed="8"/>
        <rFont val="仿宋"/>
        <family val="3"/>
      </rPr>
      <t>凯帝斯电梯股份有限公司</t>
    </r>
  </si>
  <si>
    <t>2022.11.04</t>
  </si>
  <si>
    <r>
      <rPr>
        <b/>
        <sz val="11"/>
        <rFont val="仿宋"/>
        <family val="3"/>
      </rPr>
      <t>七、国际、国家</t>
    </r>
    <r>
      <rPr>
        <b/>
        <sz val="11"/>
        <rFont val="Times New Roman"/>
        <family val="1"/>
      </rPr>
      <t>(</t>
    </r>
    <r>
      <rPr>
        <b/>
        <sz val="11"/>
        <rFont val="仿宋"/>
        <family val="3"/>
      </rPr>
      <t>行业</t>
    </r>
    <r>
      <rPr>
        <b/>
        <sz val="11"/>
        <rFont val="Times New Roman"/>
        <family val="1"/>
      </rPr>
      <t>)</t>
    </r>
    <r>
      <rPr>
        <b/>
        <sz val="11"/>
        <rFont val="仿宋"/>
        <family val="3"/>
      </rPr>
      <t>标准制定项目</t>
    </r>
  </si>
  <si>
    <r>
      <rPr>
        <sz val="11"/>
        <color indexed="8"/>
        <rFont val="仿宋"/>
        <family val="3"/>
      </rPr>
      <t>吉铁铁合金有限责任公司</t>
    </r>
  </si>
  <si>
    <r>
      <rPr>
        <sz val="11"/>
        <color indexed="8"/>
        <rFont val="仿宋"/>
        <family val="3"/>
      </rPr>
      <t>两项镍铁矿行业标准样品与《铁合金绿色工厂评价要求》行业标准的主导制定</t>
    </r>
  </si>
  <si>
    <r>
      <rPr>
        <b/>
        <sz val="11"/>
        <rFont val="仿宋"/>
        <family val="3"/>
      </rPr>
      <t>八、生鲜乳加工增量补贴项目</t>
    </r>
  </si>
  <si>
    <r>
      <rPr>
        <sz val="11"/>
        <rFont val="方正仿宋_GBK"/>
        <family val="0"/>
      </rPr>
      <t>察右前旗</t>
    </r>
  </si>
  <si>
    <r>
      <rPr>
        <sz val="11"/>
        <rFont val="方正仿宋_GBK"/>
        <family val="0"/>
      </rPr>
      <t>内蒙古伊利实业集团乌兰察布乳品厂</t>
    </r>
  </si>
  <si>
    <r>
      <t>2022</t>
    </r>
    <r>
      <rPr>
        <sz val="11"/>
        <rFont val="方正仿宋_GBK"/>
        <family val="0"/>
      </rPr>
      <t>年度生鲜乳加工增量</t>
    </r>
    <r>
      <rPr>
        <sz val="11"/>
        <rFont val="Times New Roman"/>
        <family val="1"/>
      </rPr>
      <t>29860.66</t>
    </r>
    <r>
      <rPr>
        <sz val="11"/>
        <rFont val="方正仿宋_GBK"/>
        <family val="0"/>
      </rPr>
      <t>吨。</t>
    </r>
  </si>
  <si>
    <r>
      <rPr>
        <b/>
        <sz val="11"/>
        <rFont val="方正仿宋_GBK"/>
        <family val="0"/>
      </rPr>
      <t>九、新材料首批（次）保险补偿项目</t>
    </r>
  </si>
  <si>
    <r>
      <rPr>
        <sz val="11"/>
        <rFont val="方正仿宋_GBK"/>
        <family val="0"/>
      </rPr>
      <t>中国人民财产保险股份有限公司乌兰察布市分公司</t>
    </r>
  </si>
  <si>
    <r>
      <rPr>
        <sz val="11"/>
        <rFont val="方正仿宋_GBK"/>
        <family val="0"/>
      </rPr>
      <t>乌兰察布市珂玛新材料有限公司</t>
    </r>
  </si>
  <si>
    <r>
      <rPr>
        <sz val="11"/>
        <rFont val="方正仿宋_GBK"/>
        <family val="0"/>
      </rPr>
      <t>聚乙烯吡咯烷酮（</t>
    </r>
    <r>
      <rPr>
        <sz val="11"/>
        <rFont val="Times New Roman"/>
        <family val="1"/>
      </rPr>
      <t>PVP</t>
    </r>
    <r>
      <rPr>
        <sz val="11"/>
        <rFont val="方正仿宋_GBK"/>
        <family val="0"/>
      </rPr>
      <t>）</t>
    </r>
  </si>
  <si>
    <r>
      <rPr>
        <b/>
        <sz val="11"/>
        <rFont val="仿宋"/>
        <family val="3"/>
      </rPr>
      <t>十、工业园区专项资金</t>
    </r>
  </si>
  <si>
    <r>
      <t xml:space="preserve">           </t>
    </r>
    <r>
      <rPr>
        <b/>
        <sz val="10"/>
        <rFont val="宋体"/>
        <family val="0"/>
      </rPr>
      <t>消防设施（特勤站）共计</t>
    </r>
    <r>
      <rPr>
        <b/>
        <sz val="10"/>
        <rFont val="Times New Roman"/>
        <family val="1"/>
      </rPr>
      <t>4</t>
    </r>
    <r>
      <rPr>
        <b/>
        <sz val="10"/>
        <rFont val="宋体"/>
        <family val="0"/>
      </rPr>
      <t>个项目</t>
    </r>
  </si>
  <si>
    <r>
      <rPr>
        <sz val="10"/>
        <rFont val="宋体"/>
        <family val="0"/>
      </rPr>
      <t>乌兰察布市</t>
    </r>
  </si>
  <si>
    <r>
      <rPr>
        <sz val="10"/>
        <rFont val="宋体"/>
        <family val="0"/>
      </rPr>
      <t>内蒙古乌兰察布察哈尔高新技术开发区巴音产业园</t>
    </r>
  </si>
  <si>
    <r>
      <rPr>
        <sz val="10"/>
        <rFont val="宋体"/>
        <family val="0"/>
      </rPr>
      <t>察哈尔高新技术开发区消防救援特勤站建设项目</t>
    </r>
  </si>
  <si>
    <t>2022.9
2024.1</t>
  </si>
  <si>
    <r>
      <rPr>
        <sz val="10"/>
        <rFont val="宋体"/>
        <family val="0"/>
      </rPr>
      <t>内蒙古乌兰察布新材料产业开发区察右后旗产业园</t>
    </r>
  </si>
  <si>
    <r>
      <rPr>
        <sz val="10"/>
        <rFont val="宋体"/>
        <family val="0"/>
      </rPr>
      <t>内蒙古乌兰察布新材料产业开发区基础设施建设项目</t>
    </r>
  </si>
  <si>
    <t>2022.10-
2024.12</t>
  </si>
  <si>
    <r>
      <rPr>
        <sz val="10"/>
        <rFont val="宋体"/>
        <family val="0"/>
      </rPr>
      <t>内蒙古乌兰察布京蒙合作产业开发区察右前旗京蒙合作产业园</t>
    </r>
  </si>
  <si>
    <r>
      <rPr>
        <sz val="10"/>
        <rFont val="宋体"/>
        <family val="0"/>
      </rPr>
      <t>乌兰察布市京蒙合作产业开发区消防特勤站设工程项目</t>
    </r>
  </si>
  <si>
    <t>2022.11-
2023.12</t>
  </si>
  <si>
    <r>
      <rPr>
        <sz val="10"/>
        <rFont val="宋体"/>
        <family val="0"/>
      </rPr>
      <t>内蒙古乌兰察布丰川循环经济开发区丰镇产业园</t>
    </r>
  </si>
  <si>
    <r>
      <rPr>
        <sz val="10"/>
        <rFont val="宋体"/>
        <family val="0"/>
      </rPr>
      <t>内蒙古乌兰察布丰川循环经济开发区管理委员会（丰川循环经济开发区特勤消防站建设项目）</t>
    </r>
  </si>
  <si>
    <t>2023.5-
2025.5</t>
  </si>
  <si>
    <r>
      <rPr>
        <sz val="10"/>
        <rFont val="宋体"/>
        <family val="0"/>
      </rPr>
      <t>内蒙古乌兰察布新材料产业开发区察右后旗产业园危险品运输车停车场项目</t>
    </r>
  </si>
  <si>
    <t>2022.08-
2023.12</t>
  </si>
  <si>
    <t>2023年重点产业（园区）发展专项资金（第一批）拟安排情况表</t>
  </si>
  <si>
    <t>合计（其中重点产业专项资金2163万元，工业园区专项资金641万元）</t>
  </si>
  <si>
    <t>一、工业绿色化改造</t>
  </si>
  <si>
    <t>呼伦贝尔市</t>
  </si>
  <si>
    <t>陈巴尔虎旗</t>
  </si>
  <si>
    <t>呼伦贝尔金新化工有限公司</t>
  </si>
  <si>
    <t>锅炉系统节能环保提效改造项目（节能技术改造项目）</t>
  </si>
  <si>
    <t>本技改项目对公司热电装置1 台240t/h 循环流化床锅炉进行节能环保提效改造内容为：1、优化改造分离器结构，提高分离器效率；2、优化改造布风和炉膛结构，优化锅炉布风，增加锅炉蒸发量；3、新增SCR 脱硝系统，降低锅炉出口NOx 浓度；4、尾部增加吹灰系统。</t>
  </si>
  <si>
    <t>2022年4月-2022年12月</t>
  </si>
  <si>
    <t>新巴尔虎右旗</t>
  </si>
  <si>
    <t>中国黄金集团内蒙古矿业有限公司</t>
  </si>
  <si>
    <t>乌努格吐山铜钼矿深部资源开采（节能技术改造项目）</t>
  </si>
  <si>
    <t>矿石破碎站、皮带廊及转运站、除尘机房、总降变电所等。</t>
  </si>
  <si>
    <t>2020年6月-2021年11月</t>
  </si>
  <si>
    <t>二、绿色示范项目</t>
  </si>
  <si>
    <t>海拉尔区呼伦贝尔经济技术开发区</t>
  </si>
  <si>
    <t>内蒙古华德牧草机械有限责任公司</t>
  </si>
  <si>
    <t>2023年自治区级绿色工厂</t>
  </si>
  <si>
    <t>鄂温克族自治旗</t>
  </si>
  <si>
    <t>呼伦贝尔绿祥清真肉食品有限责任公司</t>
  </si>
  <si>
    <t>呼伦贝尔东能化工有限公司</t>
  </si>
  <si>
    <t>扎兰屯市</t>
  </si>
  <si>
    <t>呼伦贝尔东北阜丰生物科技有限公司</t>
  </si>
  <si>
    <t>2023年自治区级绿色设计产品（L-苏氨酸）</t>
  </si>
  <si>
    <t>呼伦贝尔宏强新型建材有限公司</t>
  </si>
  <si>
    <t>2023年自治区级绿色设计产品（砌块产品）</t>
  </si>
  <si>
    <t>三、工业数字化转型</t>
  </si>
  <si>
    <t>（一）两化融合贯标项目（1个）</t>
  </si>
  <si>
    <r>
      <rPr>
        <sz val="11"/>
        <color indexed="8"/>
        <rFont val="仿宋"/>
        <family val="3"/>
      </rPr>
      <t>呼伦贝尔市</t>
    </r>
  </si>
  <si>
    <r>
      <rPr>
        <sz val="11"/>
        <color indexed="8"/>
        <rFont val="仿宋"/>
        <family val="3"/>
      </rPr>
      <t>额尔古纳市</t>
    </r>
  </si>
  <si>
    <r>
      <rPr>
        <sz val="11"/>
        <color indexed="8"/>
        <rFont val="仿宋"/>
        <family val="3"/>
      </rPr>
      <t>额尔古纳诚诚矿业有限公司</t>
    </r>
  </si>
  <si>
    <t>四、企业工匠人才培育项目</t>
  </si>
  <si>
    <r>
      <rPr>
        <sz val="11"/>
        <color indexed="8"/>
        <rFont val="仿宋"/>
        <family val="3"/>
      </rPr>
      <t>鄂温克族自治旗</t>
    </r>
  </si>
  <si>
    <r>
      <rPr>
        <sz val="11"/>
        <color indexed="8"/>
        <rFont val="仿宋"/>
        <family val="3"/>
      </rPr>
      <t>华能伊敏煤电有限责任公司</t>
    </r>
  </si>
  <si>
    <r>
      <t>2022</t>
    </r>
    <r>
      <rPr>
        <sz val="11"/>
        <color indexed="8"/>
        <rFont val="仿宋"/>
        <family val="3"/>
      </rPr>
      <t>年企业工匠人才培育项目</t>
    </r>
  </si>
  <si>
    <t>五、企业创新能力建设项目</t>
  </si>
  <si>
    <r>
      <rPr>
        <sz val="11"/>
        <color indexed="8"/>
        <rFont val="仿宋"/>
        <family val="3"/>
      </rPr>
      <t>陈巴尔虎旗</t>
    </r>
  </si>
  <si>
    <r>
      <rPr>
        <sz val="11"/>
        <color indexed="8"/>
        <rFont val="仿宋"/>
        <family val="3"/>
      </rPr>
      <t>呼伦贝尔金新化工有限公司</t>
    </r>
  </si>
  <si>
    <r>
      <rPr>
        <sz val="11"/>
        <color indexed="8"/>
        <rFont val="仿宋"/>
        <family val="3"/>
      </rPr>
      <t>呼伦贝尔金新化工有限公司技术中心</t>
    </r>
  </si>
  <si>
    <r>
      <rPr>
        <sz val="11"/>
        <color indexed="8"/>
        <rFont val="仿宋"/>
        <family val="3"/>
      </rPr>
      <t>呼伦贝尔晟通糖业科技有限公司</t>
    </r>
  </si>
  <si>
    <r>
      <rPr>
        <sz val="11"/>
        <color indexed="8"/>
        <rFont val="仿宋"/>
        <family val="3"/>
      </rPr>
      <t>呼伦文尔晟通糖业科技有限公司技术中心</t>
    </r>
  </si>
  <si>
    <r>
      <rPr>
        <sz val="11"/>
        <color indexed="8"/>
        <rFont val="仿宋"/>
        <family val="3"/>
      </rPr>
      <t>海拉尔区</t>
    </r>
  </si>
  <si>
    <r>
      <rPr>
        <sz val="11"/>
        <color indexed="8"/>
        <rFont val="仿宋"/>
        <family val="3"/>
      </rPr>
      <t>内蒙古瑞丰农牧业装备股份有限公司</t>
    </r>
  </si>
  <si>
    <r>
      <rPr>
        <sz val="11"/>
        <color indexed="8"/>
        <rFont val="仿宋"/>
        <family val="3"/>
      </rPr>
      <t>企业创新能力建设项目</t>
    </r>
  </si>
  <si>
    <r>
      <rPr>
        <sz val="11"/>
        <color indexed="8"/>
        <rFont val="仿宋"/>
        <family val="3"/>
      </rPr>
      <t>内蒙古瑞丰农牧业装备股份有限公司技术中心</t>
    </r>
  </si>
  <si>
    <t>六、生鲜乳加工增量补贴项目</t>
  </si>
  <si>
    <t>阿荣旗</t>
  </si>
  <si>
    <t>呼伦贝尔伊利乳业有限责任公司</t>
  </si>
  <si>
    <t>生鲜乳加工增量补贴项目</t>
  </si>
  <si>
    <t>2022年度生鲜乳加工增量127425.834吨。</t>
  </si>
  <si>
    <t>七、工业园区专项资金</t>
  </si>
  <si>
    <t xml:space="preserve">              管网共计1个项目</t>
  </si>
  <si>
    <t>内蒙古呼伦贝尔岭东农畜林产品开发区阿荣旗产业园</t>
  </si>
  <si>
    <t>内蒙古阿荣旗产业园基础设施（中水管网）综合配套项目一期工程</t>
  </si>
  <si>
    <t>管网</t>
  </si>
  <si>
    <t>2023.5-
2023.11</t>
  </si>
  <si>
    <t xml:space="preserve">           消防设施（特勤站）共计1个项目</t>
  </si>
  <si>
    <t>呼伦贝尔岭东农畜林产品开发区（阿荣旗产业园）化工集中区消防特勤站建设项目</t>
  </si>
  <si>
    <t>消防设施（特勤站）</t>
  </si>
  <si>
    <t>2023.4-
2023.9</t>
  </si>
  <si>
    <r>
      <rPr>
        <b/>
        <sz val="12"/>
        <rFont val="仿宋"/>
        <family val="3"/>
      </rPr>
      <t>合计（其中重点产业专项资金</t>
    </r>
    <r>
      <rPr>
        <b/>
        <sz val="12"/>
        <rFont val="Times New Roman"/>
        <family val="1"/>
      </rPr>
      <t>295</t>
    </r>
    <r>
      <rPr>
        <b/>
        <sz val="12"/>
        <rFont val="仿宋"/>
        <family val="3"/>
      </rPr>
      <t>万元）</t>
    </r>
  </si>
  <si>
    <r>
      <rPr>
        <sz val="11"/>
        <rFont val="方正仿宋_GBK"/>
        <family val="0"/>
      </rPr>
      <t>兴安盟</t>
    </r>
  </si>
  <si>
    <r>
      <rPr>
        <sz val="11"/>
        <rFont val="方正仿宋_GBK"/>
        <family val="0"/>
      </rPr>
      <t>乌兰浩特市</t>
    </r>
  </si>
  <si>
    <r>
      <rPr>
        <sz val="11"/>
        <rFont val="方正仿宋_GBK"/>
        <family val="0"/>
      </rPr>
      <t>蒙牛乳业（乌兰浩特）有限责任公司</t>
    </r>
  </si>
  <si>
    <r>
      <rPr>
        <sz val="11"/>
        <rFont val="方正仿宋_GBK"/>
        <family val="0"/>
      </rPr>
      <t>扎赉特旗</t>
    </r>
  </si>
  <si>
    <r>
      <rPr>
        <sz val="11"/>
        <rFont val="方正仿宋_GBK"/>
        <family val="0"/>
      </rPr>
      <t>龙鼎</t>
    </r>
    <r>
      <rPr>
        <sz val="11"/>
        <rFont val="Times New Roman"/>
        <family val="1"/>
      </rPr>
      <t>(</t>
    </r>
    <r>
      <rPr>
        <sz val="11"/>
        <rFont val="方正仿宋_GBK"/>
        <family val="0"/>
      </rPr>
      <t>内蒙古</t>
    </r>
    <r>
      <rPr>
        <sz val="11"/>
        <rFont val="Times New Roman"/>
        <family val="1"/>
      </rPr>
      <t>)</t>
    </r>
    <r>
      <rPr>
        <sz val="11"/>
        <rFont val="方正仿宋_GBK"/>
        <family val="0"/>
      </rPr>
      <t>农业股份有限公司</t>
    </r>
  </si>
  <si>
    <r>
      <rPr>
        <sz val="11"/>
        <rFont val="方正仿宋_GBK"/>
        <family val="0"/>
      </rPr>
      <t>乌兰浩特市兴安盟经济技术开发区</t>
    </r>
  </si>
  <si>
    <r>
      <rPr>
        <sz val="11"/>
        <rFont val="方正仿宋_GBK"/>
        <family val="0"/>
      </rPr>
      <t>兴安盟博源化学有限公司</t>
    </r>
  </si>
  <si>
    <r>
      <rPr>
        <sz val="11"/>
        <rFont val="方正仿宋_GBK"/>
        <family val="0"/>
      </rPr>
      <t>突泉县</t>
    </r>
  </si>
  <si>
    <r>
      <rPr>
        <sz val="11"/>
        <rFont val="方正仿宋_GBK"/>
        <family val="0"/>
      </rPr>
      <t>内蒙古亿民生物科技有限公司</t>
    </r>
  </si>
  <si>
    <r>
      <rPr>
        <b/>
        <sz val="11"/>
        <color indexed="8"/>
        <rFont val="仿宋"/>
        <family val="3"/>
      </rPr>
      <t>（一）机器换人（</t>
    </r>
    <r>
      <rPr>
        <b/>
        <sz val="11"/>
        <color indexed="8"/>
        <rFont val="Times New Roman"/>
        <family val="1"/>
      </rPr>
      <t>1</t>
    </r>
    <r>
      <rPr>
        <b/>
        <sz val="11"/>
        <color indexed="8"/>
        <rFont val="仿宋"/>
        <family val="3"/>
      </rPr>
      <t>个）</t>
    </r>
  </si>
  <si>
    <r>
      <rPr>
        <sz val="11"/>
        <rFont val="仿宋"/>
        <family val="3"/>
      </rPr>
      <t>兴安盟</t>
    </r>
  </si>
  <si>
    <r>
      <rPr>
        <sz val="11"/>
        <rFont val="仿宋"/>
        <family val="3"/>
      </rPr>
      <t>乌兰浩特市</t>
    </r>
  </si>
  <si>
    <r>
      <rPr>
        <sz val="11"/>
        <rFont val="仿宋"/>
        <family val="3"/>
      </rPr>
      <t>蒙牛乳业（乌兰浩特）有限责任公司</t>
    </r>
  </si>
  <si>
    <r>
      <rPr>
        <sz val="11"/>
        <rFont val="仿宋"/>
        <family val="3"/>
      </rPr>
      <t>蒙牛乌兰浩特工厂自动码垛机项目</t>
    </r>
  </si>
  <si>
    <r>
      <rPr>
        <sz val="11"/>
        <rFont val="仿宋"/>
        <family val="3"/>
      </rPr>
      <t>将</t>
    </r>
    <r>
      <rPr>
        <sz val="11"/>
        <rFont val="Times New Roman"/>
        <family val="1"/>
      </rPr>
      <t>6</t>
    </r>
    <r>
      <rPr>
        <sz val="11"/>
        <rFont val="仿宋"/>
        <family val="3"/>
      </rPr>
      <t>台平板码垛机置换为</t>
    </r>
    <r>
      <rPr>
        <sz val="11"/>
        <rFont val="Times New Roman"/>
        <family val="1"/>
      </rPr>
      <t>4</t>
    </r>
    <r>
      <rPr>
        <sz val="11"/>
        <rFont val="仿宋"/>
        <family val="3"/>
      </rPr>
      <t>台机器人码垛机，目的为匹配改造后</t>
    </r>
    <r>
      <rPr>
        <sz val="11"/>
        <rFont val="Times New Roman"/>
        <family val="1"/>
      </rPr>
      <t>8</t>
    </r>
    <r>
      <rPr>
        <sz val="11"/>
        <rFont val="仿宋"/>
        <family val="3"/>
      </rPr>
      <t>条产线的码垛能力，优化设备布局解决新增设备的安装空间问题，同时匹配智能化平库的入库需求。配置性能标准为：六轴、负载不低于</t>
    </r>
    <r>
      <rPr>
        <sz val="11"/>
        <rFont val="Times New Roman"/>
        <family val="1"/>
      </rPr>
      <t>250kg</t>
    </r>
    <r>
      <rPr>
        <sz val="11"/>
        <rFont val="仿宋"/>
        <family val="3"/>
      </rPr>
      <t>，整层柔性码垛，自带真空泵。</t>
    </r>
  </si>
  <si>
    <t>2021.3-2022.12</t>
  </si>
  <si>
    <r>
      <rPr>
        <b/>
        <sz val="11"/>
        <rFont val="仿宋"/>
        <family val="3"/>
      </rPr>
      <t>三、生鲜乳加工增量补贴项目</t>
    </r>
  </si>
  <si>
    <r>
      <t>2022</t>
    </r>
    <r>
      <rPr>
        <sz val="11"/>
        <rFont val="方正仿宋_GBK"/>
        <family val="0"/>
      </rPr>
      <t>年度生鲜乳加工增量</t>
    </r>
    <r>
      <rPr>
        <sz val="11"/>
        <rFont val="Times New Roman"/>
        <family val="1"/>
      </rPr>
      <t>1636.04</t>
    </r>
    <r>
      <rPr>
        <sz val="11"/>
        <rFont val="方正仿宋_GBK"/>
        <family val="0"/>
      </rPr>
      <t>吨。</t>
    </r>
  </si>
  <si>
    <t>合计（其中重点产业专项资金3648.91万元）</t>
  </si>
  <si>
    <t>通辽市</t>
  </si>
  <si>
    <t>霍林郭勒市</t>
  </si>
  <si>
    <t>内蒙古锦联铝材有限公司</t>
  </si>
  <si>
    <t>真空泵节能改造项目（节能技术改造项目）</t>
  </si>
  <si>
    <t>内蒙古锦联铝材有限公司电厂一期 2x200MW 空冷机组在原水环真空泵抽空气系统前增加多效前置冷凝装置。二期3X660MW空冷机组直空系统，每台机组原系统一台水环真空泵置换成双级锥体泵，原系统2台水环真空泵为备用
迁在原地空气玄统前增加多效前罟冷整装置。</t>
  </si>
  <si>
    <t>2021年4月-2022年12月</t>
  </si>
  <si>
    <t>二、高耗能落后机电设备淘汰类</t>
  </si>
  <si>
    <r>
      <rPr>
        <sz val="11"/>
        <rFont val="仿宋"/>
        <family val="3"/>
      </rPr>
      <t>通辽市</t>
    </r>
  </si>
  <si>
    <r>
      <rPr>
        <sz val="11"/>
        <rFont val="仿宋"/>
        <family val="3"/>
      </rPr>
      <t>通辽市工业和信息化局</t>
    </r>
  </si>
  <si>
    <r>
      <t>1</t>
    </r>
    <r>
      <rPr>
        <sz val="11"/>
        <color indexed="8"/>
        <rFont val="仿宋"/>
        <family val="3"/>
      </rPr>
      <t>户企业淘汰高耗能落后机电设备</t>
    </r>
    <r>
      <rPr>
        <sz val="11"/>
        <color indexed="8"/>
        <rFont val="Times New Roman"/>
        <family val="1"/>
      </rPr>
      <t>33</t>
    </r>
    <r>
      <rPr>
        <sz val="11"/>
        <color indexed="8"/>
        <rFont val="仿宋"/>
        <family val="3"/>
      </rPr>
      <t>台，总投资</t>
    </r>
    <r>
      <rPr>
        <sz val="11"/>
        <color indexed="8"/>
        <rFont val="Times New Roman"/>
        <family val="1"/>
      </rPr>
      <t>58.17</t>
    </r>
    <r>
      <rPr>
        <sz val="11"/>
        <color indexed="8"/>
        <rFont val="仿宋"/>
        <family val="3"/>
      </rPr>
      <t>万元，总功率</t>
    </r>
    <r>
      <rPr>
        <sz val="11"/>
        <color indexed="8"/>
        <rFont val="Times New Roman"/>
        <family val="1"/>
      </rPr>
      <t>1877.54KW,</t>
    </r>
    <r>
      <rPr>
        <sz val="11"/>
        <color indexed="8"/>
        <rFont val="仿宋"/>
        <family val="3"/>
      </rPr>
      <t>节能量</t>
    </r>
    <r>
      <rPr>
        <sz val="11"/>
        <color indexed="8"/>
        <rFont val="Times New Roman"/>
        <family val="1"/>
      </rPr>
      <t>51.63tce</t>
    </r>
  </si>
  <si>
    <t>三、绿色示范项目</t>
  </si>
  <si>
    <t>开鲁县</t>
  </si>
  <si>
    <t>内蒙古玉王生物科技有限公司</t>
  </si>
  <si>
    <t>库伦旗</t>
  </si>
  <si>
    <t>内蒙古库伦蒙药有限公司</t>
  </si>
  <si>
    <t>通辽市霍煤恒大铝粉有限公司</t>
  </si>
  <si>
    <r>
      <t>四、</t>
    </r>
    <r>
      <rPr>
        <b/>
        <sz val="11"/>
        <rFont val="Times New Roman"/>
        <family val="1"/>
      </rPr>
      <t>2023</t>
    </r>
    <r>
      <rPr>
        <b/>
        <sz val="11"/>
        <rFont val="仿宋"/>
        <family val="3"/>
      </rPr>
      <t>年自治区级节水标杆企业奖励名单</t>
    </r>
  </si>
  <si>
    <r>
      <rPr>
        <sz val="11"/>
        <color indexed="8"/>
        <rFont val="仿宋"/>
        <family val="3"/>
      </rPr>
      <t>通辽市</t>
    </r>
  </si>
  <si>
    <r>
      <rPr>
        <sz val="11"/>
        <color indexed="8"/>
        <rFont val="仿宋"/>
        <family val="3"/>
      </rPr>
      <t>霍林郭勒市</t>
    </r>
  </si>
  <si>
    <r>
      <rPr>
        <sz val="11"/>
        <color indexed="8"/>
        <rFont val="仿宋"/>
        <family val="3"/>
      </rPr>
      <t>内蒙古锦联铝材有限公司</t>
    </r>
  </si>
  <si>
    <t>五、机器换人和智能制造</t>
  </si>
  <si>
    <r>
      <t>（一）机器换人（</t>
    </r>
    <r>
      <rPr>
        <b/>
        <sz val="11"/>
        <color indexed="8"/>
        <rFont val="Times New Roman"/>
        <family val="1"/>
      </rPr>
      <t>1</t>
    </r>
    <r>
      <rPr>
        <b/>
        <sz val="11"/>
        <color indexed="8"/>
        <rFont val="仿宋"/>
        <family val="3"/>
      </rPr>
      <t>个）</t>
    </r>
  </si>
  <si>
    <t>开鲁</t>
  </si>
  <si>
    <t>内蒙古通四方农业科技有限公司</t>
  </si>
  <si>
    <t>机器换人及智能制造示范试点项目</t>
  </si>
  <si>
    <r>
      <t>2022</t>
    </r>
    <r>
      <rPr>
        <sz val="11"/>
        <rFont val="仿宋"/>
        <family val="3"/>
      </rPr>
      <t>年购进工业机器人码垛手数量一台，此机器的购进提高了生产力，节省人力，提高工作效率。</t>
    </r>
  </si>
  <si>
    <t>2022.1.4-2022.1.15</t>
  </si>
  <si>
    <t>（二）智能制造（3个）</t>
  </si>
  <si>
    <r>
      <t>1.</t>
    </r>
    <r>
      <rPr>
        <b/>
        <sz val="11"/>
        <rFont val="仿宋"/>
        <family val="3"/>
      </rPr>
      <t>数字化车间（</t>
    </r>
    <r>
      <rPr>
        <b/>
        <sz val="11"/>
        <rFont val="Times New Roman"/>
        <family val="1"/>
      </rPr>
      <t>3</t>
    </r>
    <r>
      <rPr>
        <b/>
        <sz val="11"/>
        <rFont val="仿宋"/>
        <family val="3"/>
      </rPr>
      <t>个）</t>
    </r>
  </si>
  <si>
    <t>库伦旗和康源饲料有限公司</t>
  </si>
  <si>
    <t>高档畜禽食料仪器数字化车间项目</t>
  </si>
  <si>
    <r>
      <t>按照</t>
    </r>
    <r>
      <rPr>
        <sz val="11"/>
        <rFont val="Times New Roman"/>
        <family val="1"/>
      </rPr>
      <t>“</t>
    </r>
    <r>
      <rPr>
        <sz val="11"/>
        <rFont val="仿宋"/>
        <family val="3"/>
      </rPr>
      <t>智能、数控、可视</t>
    </r>
    <r>
      <rPr>
        <sz val="11"/>
        <rFont val="Times New Roman"/>
        <family val="1"/>
      </rPr>
      <t>”</t>
    </r>
    <r>
      <rPr>
        <sz val="11"/>
        <rFont val="仿宋"/>
        <family val="3"/>
      </rPr>
      <t>的理念，建设共计</t>
    </r>
    <r>
      <rPr>
        <sz val="11"/>
        <rFont val="Times New Roman"/>
        <family val="1"/>
      </rPr>
      <t>3</t>
    </r>
    <r>
      <rPr>
        <sz val="11"/>
        <rFont val="仿宋"/>
        <family val="3"/>
      </rPr>
      <t>条、合计设计年生产能力为</t>
    </r>
    <r>
      <rPr>
        <sz val="11"/>
        <rFont val="Times New Roman"/>
        <family val="1"/>
      </rPr>
      <t>18</t>
    </r>
    <r>
      <rPr>
        <sz val="11"/>
        <rFont val="仿宋"/>
        <family val="3"/>
      </rPr>
      <t>万吨高档畜禽饲料数字化车间。购置设备</t>
    </r>
    <r>
      <rPr>
        <sz val="11"/>
        <rFont val="Times New Roman"/>
        <family val="1"/>
      </rPr>
      <t>532</t>
    </r>
    <r>
      <rPr>
        <sz val="11"/>
        <rFont val="仿宋"/>
        <family val="3"/>
      </rPr>
      <t>台套，其中数字化设备（含软件）</t>
    </r>
    <r>
      <rPr>
        <sz val="11"/>
        <rFont val="Times New Roman"/>
        <family val="1"/>
      </rPr>
      <t>505</t>
    </r>
    <r>
      <rPr>
        <sz val="11"/>
        <rFont val="仿宋"/>
        <family val="3"/>
      </rPr>
      <t>台套，生产工艺数据自动数采率达到</t>
    </r>
    <r>
      <rPr>
        <sz val="11"/>
        <rFont val="Times New Roman"/>
        <family val="1"/>
      </rPr>
      <t>99%</t>
    </r>
    <r>
      <rPr>
        <sz val="11"/>
        <rFont val="仿宋"/>
        <family val="3"/>
      </rPr>
      <t>，并能进行生产工艺参数的优化。</t>
    </r>
  </si>
  <si>
    <t>2021.1-2022.4</t>
  </si>
  <si>
    <t>霍林郭勒</t>
  </si>
  <si>
    <t>内蒙古旭阳新材料有限公司</t>
  </si>
  <si>
    <r>
      <t>年产</t>
    </r>
    <r>
      <rPr>
        <sz val="11"/>
        <rFont val="Times New Roman"/>
        <family val="1"/>
      </rPr>
      <t>20</t>
    </r>
    <r>
      <rPr>
        <sz val="11"/>
        <rFont val="仿宋"/>
        <family val="3"/>
      </rPr>
      <t>万吨球形铝粉和</t>
    </r>
    <r>
      <rPr>
        <sz val="11"/>
        <rFont val="Times New Roman"/>
        <family val="1"/>
      </rPr>
      <t>10</t>
    </r>
    <r>
      <rPr>
        <sz val="11"/>
        <rFont val="仿宋"/>
        <family val="3"/>
      </rPr>
      <t>万吨铝银浆项目（一期年产</t>
    </r>
    <r>
      <rPr>
        <sz val="11"/>
        <rFont val="Times New Roman"/>
        <family val="1"/>
      </rPr>
      <t>5</t>
    </r>
    <r>
      <rPr>
        <sz val="11"/>
        <rFont val="仿宋"/>
        <family val="3"/>
      </rPr>
      <t>万吨球形铝粉项目氮气雾化分级数字化车间）</t>
    </r>
  </si>
  <si>
    <r>
      <t>建设智能化生产线</t>
    </r>
    <r>
      <rPr>
        <sz val="11"/>
        <rFont val="Times New Roman"/>
        <family val="1"/>
      </rPr>
      <t>4</t>
    </r>
    <r>
      <rPr>
        <sz val="11"/>
        <rFont val="仿宋"/>
        <family val="3"/>
      </rPr>
      <t>条，分为氮气制气、雾化、分级、研磨、均质混料五部分。生产装备</t>
    </r>
    <r>
      <rPr>
        <sz val="11"/>
        <rFont val="Times New Roman"/>
        <family val="1"/>
      </rPr>
      <t>156</t>
    </r>
    <r>
      <rPr>
        <sz val="11"/>
        <rFont val="仿宋"/>
        <family val="3"/>
      </rPr>
      <t>台套，其中自动化、智能化设备</t>
    </r>
    <r>
      <rPr>
        <sz val="11"/>
        <rFont val="Times New Roman"/>
        <family val="1"/>
      </rPr>
      <t>138</t>
    </r>
    <r>
      <rPr>
        <sz val="11"/>
        <rFont val="仿宋"/>
        <family val="3"/>
      </rPr>
      <t>台套，占全部设备的</t>
    </r>
    <r>
      <rPr>
        <sz val="11"/>
        <rFont val="Times New Roman"/>
        <family val="1"/>
      </rPr>
      <t>88%</t>
    </r>
    <r>
      <rPr>
        <sz val="11"/>
        <rFont val="仿宋"/>
        <family val="3"/>
      </rPr>
      <t>，设备联网数</t>
    </r>
    <r>
      <rPr>
        <sz val="11"/>
        <rFont val="Times New Roman"/>
        <family val="1"/>
      </rPr>
      <t>117</t>
    </r>
    <r>
      <rPr>
        <sz val="11"/>
        <rFont val="仿宋"/>
        <family val="3"/>
      </rPr>
      <t>台套，占自动化、智能化设备总数比重的</t>
    </r>
    <r>
      <rPr>
        <sz val="11"/>
        <rFont val="Times New Roman"/>
        <family val="1"/>
      </rPr>
      <t>85%</t>
    </r>
    <r>
      <rPr>
        <sz val="11"/>
        <rFont val="仿宋"/>
        <family val="3"/>
      </rPr>
      <t>。有效提高生产效能、产品品质达到军工要求。</t>
    </r>
  </si>
  <si>
    <t>2019.6-2022.10</t>
  </si>
  <si>
    <t>奈曼</t>
  </si>
  <si>
    <t>奈曼牧原肉食品生产有限公司</t>
  </si>
  <si>
    <t>生猪屠宰数字化车间示范试点项目</t>
  </si>
  <si>
    <r>
      <t>生猪屠宰数字化车间购置致晕机、剪头机、开膛机、劈半机等自动化设备，可以实现生猪的宰杀流程。屠宰线速达到</t>
    </r>
    <r>
      <rPr>
        <sz val="11"/>
        <rFont val="Times New Roman"/>
        <family val="1"/>
      </rPr>
      <t>650</t>
    </r>
    <r>
      <rPr>
        <sz val="11"/>
        <rFont val="仿宋"/>
        <family val="3"/>
      </rPr>
      <t>头</t>
    </r>
    <r>
      <rPr>
        <sz val="11"/>
        <rFont val="Times New Roman"/>
        <family val="1"/>
      </rPr>
      <t>/</t>
    </r>
    <r>
      <rPr>
        <sz val="11"/>
        <rFont val="仿宋"/>
        <family val="3"/>
      </rPr>
      <t>小时，数据自动采集率</t>
    </r>
    <r>
      <rPr>
        <sz val="11"/>
        <rFont val="Times New Roman"/>
        <family val="1"/>
      </rPr>
      <t>100%</t>
    </r>
    <r>
      <rPr>
        <sz val="11"/>
        <rFont val="仿宋"/>
        <family val="3"/>
      </rPr>
      <t>，自控设备占比</t>
    </r>
    <r>
      <rPr>
        <sz val="11"/>
        <rFont val="Times New Roman"/>
        <family val="1"/>
      </rPr>
      <t>90%</t>
    </r>
    <r>
      <rPr>
        <sz val="11"/>
        <rFont val="仿宋"/>
        <family val="3"/>
      </rPr>
      <t>。</t>
    </r>
  </si>
  <si>
    <t>2020.5-2022.4</t>
  </si>
  <si>
    <t>六、工业数字化转型</t>
  </si>
  <si>
    <t xml:space="preserve">                （一）首版软件（1个）</t>
  </si>
  <si>
    <r>
      <rPr>
        <sz val="11"/>
        <color indexed="8"/>
        <rFont val="仿宋"/>
        <family val="3"/>
      </rPr>
      <t>通辽开发区</t>
    </r>
  </si>
  <si>
    <r>
      <rPr>
        <sz val="11"/>
        <color indexed="8"/>
        <rFont val="仿宋"/>
        <family val="3"/>
      </rPr>
      <t>内蒙古时机天成科技有限公司</t>
    </r>
  </si>
  <si>
    <r>
      <rPr>
        <sz val="11"/>
        <color indexed="8"/>
        <rFont val="仿宋"/>
        <family val="3"/>
      </rPr>
      <t>人工智能档案管理总平台</t>
    </r>
    <r>
      <rPr>
        <sz val="11"/>
        <color indexed="8"/>
        <rFont val="Times New Roman"/>
        <family val="1"/>
      </rPr>
      <t>V2.0</t>
    </r>
  </si>
  <si>
    <r>
      <t>七、国际、国家</t>
    </r>
    <r>
      <rPr>
        <b/>
        <sz val="11"/>
        <rFont val="Times New Roman"/>
        <family val="1"/>
      </rPr>
      <t>(</t>
    </r>
    <r>
      <rPr>
        <b/>
        <sz val="11"/>
        <rFont val="仿宋"/>
        <family val="3"/>
      </rPr>
      <t>行业</t>
    </r>
    <r>
      <rPr>
        <b/>
        <sz val="11"/>
        <rFont val="Times New Roman"/>
        <family val="1"/>
      </rPr>
      <t>)</t>
    </r>
    <r>
      <rPr>
        <b/>
        <sz val="11"/>
        <rFont val="仿宋"/>
        <family val="3"/>
      </rPr>
      <t>标准制定项目</t>
    </r>
  </si>
  <si>
    <r>
      <rPr>
        <sz val="11"/>
        <color indexed="8"/>
        <rFont val="仿宋"/>
        <family val="3"/>
      </rPr>
      <t>内蒙古霍煤鸿骏铝电有限责任公司</t>
    </r>
  </si>
  <si>
    <r>
      <rPr>
        <sz val="11"/>
        <color indexed="8"/>
        <rFont val="仿宋"/>
        <family val="3"/>
      </rPr>
      <t>氧化铝化学分析方法和物理性能测定方法</t>
    </r>
    <r>
      <rPr>
        <sz val="11"/>
        <color indexed="8"/>
        <rFont val="Times New Roman"/>
        <family val="1"/>
      </rPr>
      <t xml:space="preserve"> </t>
    </r>
    <r>
      <rPr>
        <sz val="11"/>
        <color indexed="8"/>
        <rFont val="仿宋"/>
        <family val="3"/>
      </rPr>
      <t>第</t>
    </r>
    <r>
      <rPr>
        <sz val="11"/>
        <color indexed="8"/>
        <rFont val="Times New Roman"/>
        <family val="1"/>
      </rPr>
      <t>2</t>
    </r>
    <r>
      <rPr>
        <sz val="11"/>
        <color indexed="8"/>
        <rFont val="仿宋"/>
        <family val="3"/>
      </rPr>
      <t>部分：</t>
    </r>
    <r>
      <rPr>
        <sz val="11"/>
        <color indexed="8"/>
        <rFont val="Times New Roman"/>
        <family val="1"/>
      </rPr>
      <t>300℃</t>
    </r>
    <r>
      <rPr>
        <sz val="11"/>
        <color indexed="8"/>
        <rFont val="仿宋"/>
        <family val="3"/>
      </rPr>
      <t>和</t>
    </r>
    <r>
      <rPr>
        <sz val="11"/>
        <color indexed="8"/>
        <rFont val="Times New Roman"/>
        <family val="1"/>
      </rPr>
      <t>1000℃</t>
    </r>
    <r>
      <rPr>
        <sz val="11"/>
        <color indexed="8"/>
        <rFont val="仿宋"/>
        <family val="3"/>
      </rPr>
      <t>质量损失的测定、第</t>
    </r>
    <r>
      <rPr>
        <sz val="11"/>
        <color indexed="8"/>
        <rFont val="Times New Roman"/>
        <family val="1"/>
      </rPr>
      <t>30</t>
    </r>
    <r>
      <rPr>
        <sz val="11"/>
        <color indexed="8"/>
        <rFont val="仿宋"/>
        <family val="3"/>
      </rPr>
      <t>部分：微量元素含量的测定波长色散</t>
    </r>
    <r>
      <rPr>
        <sz val="11"/>
        <color indexed="8"/>
        <rFont val="Times New Roman"/>
        <family val="1"/>
      </rPr>
      <t>X</t>
    </r>
    <r>
      <rPr>
        <sz val="11"/>
        <color indexed="8"/>
        <rFont val="仿宋"/>
        <family val="3"/>
      </rPr>
      <t>射线荧光光谱法</t>
    </r>
  </si>
  <si>
    <t>八、新材料首批（次）保险补偿项目</t>
  </si>
  <si>
    <t>中国人民财产保险股份有限公司通辽市分公司</t>
  </si>
  <si>
    <t>通辽精工蓝宝石有限公司</t>
  </si>
  <si>
    <t>φ23.8±0.05mm C面、φ27.2±0.05mm 
C面系列蓝宝石晶棒</t>
  </si>
  <si>
    <t>中国太平洋财产保险股份有限
公司通辽中心支公司</t>
  </si>
  <si>
    <t>内蒙古旭阳新材料有限
公司</t>
  </si>
  <si>
    <t>球形铝粉</t>
  </si>
  <si>
    <t>铝银浆</t>
  </si>
  <si>
    <t>九、皮革羊毛产业发展试点</t>
  </si>
  <si>
    <t>科左中旗</t>
  </si>
  <si>
    <t>通辽市财政局</t>
  </si>
  <si>
    <t>通辽市科左中旗保康工业园区皮革加工基地</t>
  </si>
  <si>
    <r>
      <t>合计（其中重点产业专项资金</t>
    </r>
    <r>
      <rPr>
        <b/>
        <sz val="12"/>
        <rFont val="Times New Roman"/>
        <family val="1"/>
      </rPr>
      <t>2196</t>
    </r>
    <r>
      <rPr>
        <b/>
        <sz val="12"/>
        <rFont val="仿宋"/>
        <family val="3"/>
      </rPr>
      <t>万元，工业园区专项资金</t>
    </r>
    <r>
      <rPr>
        <b/>
        <sz val="12"/>
        <rFont val="Times New Roman"/>
        <family val="1"/>
      </rPr>
      <t>4745</t>
    </r>
    <r>
      <rPr>
        <b/>
        <sz val="12"/>
        <rFont val="仿宋"/>
        <family val="3"/>
      </rPr>
      <t>万元）</t>
    </r>
  </si>
  <si>
    <r>
      <rPr>
        <sz val="11"/>
        <rFont val="方正仿宋_GBK"/>
        <family val="0"/>
      </rPr>
      <t>赤峰市</t>
    </r>
  </si>
  <si>
    <r>
      <rPr>
        <sz val="11"/>
        <rFont val="方正仿宋_GBK"/>
        <family val="0"/>
      </rPr>
      <t>克什克腾旗</t>
    </r>
  </si>
  <si>
    <r>
      <rPr>
        <sz val="11"/>
        <rFont val="方正仿宋_GBK"/>
        <family val="0"/>
      </rPr>
      <t>内蒙古兴安银铅冶炼有限公司</t>
    </r>
  </si>
  <si>
    <r>
      <rPr>
        <sz val="11"/>
        <rFont val="方正仿宋_GBK"/>
        <family val="0"/>
      </rPr>
      <t>内蒙古兴安银铅冶炼有限公司中水回用项目（节水技术改造项目）</t>
    </r>
  </si>
  <si>
    <r>
      <rPr>
        <sz val="11"/>
        <rFont val="方正仿宋_GBK"/>
        <family val="0"/>
      </rPr>
      <t>本项目在内蒙古兴安银铅冶炼有限公司厂区内建设一套中水回用系统，中水处理能力</t>
    </r>
    <r>
      <rPr>
        <sz val="11"/>
        <rFont val="Times New Roman"/>
        <family val="1"/>
      </rPr>
      <t>120m3/h</t>
    </r>
    <r>
      <rPr>
        <sz val="11"/>
        <rFont val="方正仿宋_GBK"/>
        <family val="0"/>
      </rPr>
      <t>；同时配套建设一套除盐水系统</t>
    </r>
    <r>
      <rPr>
        <sz val="11"/>
        <rFont val="Times New Roman"/>
        <family val="1"/>
      </rPr>
      <t>(</t>
    </r>
    <r>
      <rPr>
        <sz val="11"/>
        <rFont val="方正仿宋_GBK"/>
        <family val="0"/>
      </rPr>
      <t>浓水反渗透系统</t>
    </r>
    <r>
      <rPr>
        <sz val="11"/>
        <rFont val="Times New Roman"/>
        <family val="1"/>
      </rPr>
      <t>)</t>
    </r>
    <r>
      <rPr>
        <sz val="11"/>
        <rFont val="方正仿宋_GBK"/>
        <family val="0"/>
      </rPr>
      <t>，处理能力</t>
    </r>
    <r>
      <rPr>
        <sz val="11"/>
        <rFont val="Times New Roman"/>
        <family val="1"/>
      </rPr>
      <t xml:space="preserve"> 55m3/h</t>
    </r>
    <r>
      <rPr>
        <sz val="11"/>
        <rFont val="方正仿宋_GBK"/>
        <family val="0"/>
      </rPr>
      <t>。中水出水水质达到反渗透进水要求，能够进入公司原有反渗透系统进行处理；除盐水出水水质达到中压锅炉给水标准。</t>
    </r>
  </si>
  <si>
    <r>
      <t>2021</t>
    </r>
    <r>
      <rPr>
        <sz val="11"/>
        <rFont val="方正仿宋_GBK"/>
        <family val="0"/>
      </rPr>
      <t>年</t>
    </r>
    <r>
      <rPr>
        <sz val="11"/>
        <rFont val="Times New Roman"/>
        <family val="1"/>
      </rPr>
      <t>5</t>
    </r>
    <r>
      <rPr>
        <sz val="11"/>
        <rFont val="方正仿宋_GBK"/>
        <family val="0"/>
      </rPr>
      <t>月</t>
    </r>
    <r>
      <rPr>
        <sz val="11"/>
        <rFont val="Times New Roman"/>
        <family val="1"/>
      </rPr>
      <t>- 2021</t>
    </r>
    <r>
      <rPr>
        <sz val="11"/>
        <rFont val="方正仿宋_GBK"/>
        <family val="0"/>
      </rPr>
      <t>年</t>
    </r>
    <r>
      <rPr>
        <sz val="11"/>
        <rFont val="Times New Roman"/>
        <family val="1"/>
      </rPr>
      <t>12月</t>
    </r>
  </si>
  <si>
    <r>
      <rPr>
        <sz val="11"/>
        <rFont val="仿宋"/>
        <family val="3"/>
      </rPr>
      <t>赤峰市</t>
    </r>
  </si>
  <si>
    <r>
      <rPr>
        <sz val="11"/>
        <rFont val="仿宋"/>
        <family val="3"/>
      </rPr>
      <t>赤峰市工业和信息化局</t>
    </r>
  </si>
  <si>
    <r>
      <t>9</t>
    </r>
    <r>
      <rPr>
        <sz val="11"/>
        <color indexed="8"/>
        <rFont val="仿宋"/>
        <family val="3"/>
      </rPr>
      <t>户企业淘汰高耗能落后机电设备</t>
    </r>
    <r>
      <rPr>
        <sz val="11"/>
        <color indexed="8"/>
        <rFont val="Times New Roman"/>
        <family val="1"/>
      </rPr>
      <t>1423台，总投资1431.9823万元，总功率27944.64KW,节能量1403.1tce</t>
    </r>
  </si>
  <si>
    <r>
      <rPr>
        <sz val="11"/>
        <rFont val="方正仿宋_GBK"/>
        <family val="0"/>
      </rPr>
      <t>元宝山区</t>
    </r>
  </si>
  <si>
    <r>
      <rPr>
        <sz val="11"/>
        <rFont val="方正仿宋_GBK"/>
        <family val="0"/>
      </rPr>
      <t>内蒙古科为博生物科技有限公司</t>
    </r>
  </si>
  <si>
    <r>
      <rPr>
        <sz val="11"/>
        <rFont val="方正仿宋_GBK"/>
        <family val="0"/>
      </rPr>
      <t>内蒙古巴林奥雪羊绒制品有限公司</t>
    </r>
  </si>
  <si>
    <r>
      <t>2022</t>
    </r>
    <r>
      <rPr>
        <sz val="11"/>
        <rFont val="方正仿宋_GBK"/>
        <family val="0"/>
      </rPr>
      <t>年国家级绿色产品（羊绒衫</t>
    </r>
    <r>
      <rPr>
        <sz val="11"/>
        <rFont val="Times New Roman"/>
        <family val="1"/>
      </rPr>
      <t xml:space="preserve"> </t>
    </r>
    <r>
      <rPr>
        <sz val="11"/>
        <rFont val="方正仿宋_GBK"/>
        <family val="0"/>
      </rPr>
      <t>型号：</t>
    </r>
    <r>
      <rPr>
        <sz val="11"/>
        <rFont val="Times New Roman"/>
        <family val="1"/>
      </rPr>
      <t>155-185</t>
    </r>
    <r>
      <rPr>
        <sz val="11"/>
        <rFont val="方正仿宋_GBK"/>
        <family val="0"/>
      </rPr>
      <t>）</t>
    </r>
  </si>
  <si>
    <r>
      <rPr>
        <sz val="11"/>
        <rFont val="方正仿宋_GBK"/>
        <family val="0"/>
      </rPr>
      <t>喀喇沁旗</t>
    </r>
  </si>
  <si>
    <r>
      <rPr>
        <sz val="11"/>
        <rFont val="方正仿宋_GBK"/>
        <family val="0"/>
      </rPr>
      <t>赤峰云铜有色金属有限公司</t>
    </r>
  </si>
  <si>
    <r>
      <rPr>
        <sz val="11"/>
        <rFont val="方正仿宋_GBK"/>
        <family val="0"/>
      </rPr>
      <t>林西县</t>
    </r>
  </si>
  <si>
    <r>
      <rPr>
        <sz val="11"/>
        <rFont val="方正仿宋_GBK"/>
        <family val="0"/>
      </rPr>
      <t>赤峰市天拜山饮品有限责任公司</t>
    </r>
  </si>
  <si>
    <r>
      <rPr>
        <sz val="11"/>
        <rFont val="方正仿宋_GBK"/>
        <family val="0"/>
      </rPr>
      <t>内蒙古鹏顺源食品有限公司</t>
    </r>
  </si>
  <si>
    <r>
      <rPr>
        <sz val="11"/>
        <rFont val="方正仿宋_GBK"/>
        <family val="0"/>
      </rPr>
      <t>红山区</t>
    </r>
  </si>
  <si>
    <r>
      <rPr>
        <sz val="11"/>
        <rFont val="方正仿宋_GBK"/>
        <family val="0"/>
      </rPr>
      <t>赤峰赛林泰药业有限公司</t>
    </r>
  </si>
  <si>
    <r>
      <rPr>
        <sz val="11"/>
        <rFont val="方正仿宋_GBK"/>
        <family val="0"/>
      </rPr>
      <t>赤峰金通铜业有限公司</t>
    </r>
  </si>
  <si>
    <r>
      <rPr>
        <sz val="11"/>
        <rFont val="方正仿宋_GBK"/>
        <family val="0"/>
      </rPr>
      <t>敖汉旗</t>
    </r>
  </si>
  <si>
    <r>
      <rPr>
        <sz val="11"/>
        <rFont val="方正仿宋_GBK"/>
        <family val="0"/>
      </rPr>
      <t>内蒙古维你好生物科技有限公司</t>
    </r>
  </si>
  <si>
    <r>
      <rPr>
        <sz val="11"/>
        <rFont val="方正仿宋_GBK"/>
        <family val="0"/>
      </rPr>
      <t>内蒙古敖汉牧原农牧有限公司</t>
    </r>
  </si>
  <si>
    <r>
      <rPr>
        <sz val="11"/>
        <rFont val="方正仿宋_GBK"/>
        <family val="0"/>
      </rPr>
      <t>内蒙古金盛翔农牧科技有限公司</t>
    </r>
  </si>
  <si>
    <r>
      <rPr>
        <sz val="11"/>
        <rFont val="方正仿宋_GBK"/>
        <family val="0"/>
      </rPr>
      <t>翁牛特旗</t>
    </r>
  </si>
  <si>
    <r>
      <rPr>
        <sz val="11"/>
        <rFont val="方正仿宋_GBK"/>
        <family val="0"/>
      </rPr>
      <t>安琪酵母（赤峰）有限公司</t>
    </r>
  </si>
  <si>
    <r>
      <t>2023</t>
    </r>
    <r>
      <rPr>
        <sz val="11"/>
        <rFont val="方正仿宋_GBK"/>
        <family val="0"/>
      </rPr>
      <t>年自治区级绿色设计产品（酵母制品（干酵母））</t>
    </r>
  </si>
  <si>
    <r>
      <rPr>
        <sz val="11"/>
        <rFont val="方正仿宋_GBK"/>
        <family val="0"/>
      </rPr>
      <t>赤峰大地远通建筑材料有限公司</t>
    </r>
  </si>
  <si>
    <r>
      <t>2023</t>
    </r>
    <r>
      <rPr>
        <sz val="11"/>
        <rFont val="方正仿宋_GBK"/>
        <family val="0"/>
      </rPr>
      <t>年自治区级绿色设计产品（防水纸面石膏板、普通纸面石膏板）</t>
    </r>
  </si>
  <si>
    <r>
      <rPr>
        <sz val="11"/>
        <rFont val="方正仿宋_GBK"/>
        <family val="0"/>
      </rPr>
      <t>内蒙古沙漠之花生态产业科技有限公司</t>
    </r>
  </si>
  <si>
    <r>
      <rPr>
        <sz val="11"/>
        <color indexed="8"/>
        <rFont val="仿宋"/>
        <family val="3"/>
      </rPr>
      <t>赤峰市</t>
    </r>
  </si>
  <si>
    <r>
      <rPr>
        <sz val="11"/>
        <color indexed="8"/>
        <rFont val="仿宋"/>
        <family val="3"/>
      </rPr>
      <t>红山区</t>
    </r>
  </si>
  <si>
    <r>
      <rPr>
        <sz val="11"/>
        <color indexed="8"/>
        <rFont val="仿宋"/>
        <family val="3"/>
      </rPr>
      <t>赤峰远联钢铁有限责任公司</t>
    </r>
  </si>
  <si>
    <r>
      <rPr>
        <sz val="11"/>
        <color indexed="8"/>
        <rFont val="仿宋"/>
        <family val="3"/>
      </rPr>
      <t>翁牛特旗</t>
    </r>
  </si>
  <si>
    <r>
      <rPr>
        <sz val="11"/>
        <color indexed="8"/>
        <rFont val="仿宋"/>
        <family val="3"/>
      </rPr>
      <t>安琪酵母（赤峰）有限公司</t>
    </r>
  </si>
  <si>
    <r>
      <rPr>
        <b/>
        <sz val="11"/>
        <rFont val="方正仿宋_GBK"/>
        <family val="0"/>
      </rPr>
      <t>五、国家级能效领跑者</t>
    </r>
  </si>
  <si>
    <r>
      <rPr>
        <sz val="11"/>
        <rFont val="仿宋"/>
        <family val="3"/>
      </rPr>
      <t>喀喇沁旗</t>
    </r>
  </si>
  <si>
    <r>
      <rPr>
        <sz val="11"/>
        <rFont val="仿宋"/>
        <family val="3"/>
      </rPr>
      <t>赤峰云铜有色金属有限公司</t>
    </r>
  </si>
  <si>
    <r>
      <t>2022</t>
    </r>
    <r>
      <rPr>
        <sz val="11"/>
        <rFont val="仿宋"/>
        <family val="3"/>
      </rPr>
      <t>年国家级能效领跑者</t>
    </r>
  </si>
  <si>
    <r>
      <rPr>
        <b/>
        <sz val="11"/>
        <rFont val="仿宋"/>
        <family val="3"/>
      </rPr>
      <t>六、机器换人和智能制造</t>
    </r>
  </si>
  <si>
    <r>
      <rPr>
        <sz val="11"/>
        <rFont val="仿宋"/>
        <family val="3"/>
      </rPr>
      <t>林西</t>
    </r>
  </si>
  <si>
    <r>
      <rPr>
        <sz val="11"/>
        <rFont val="仿宋"/>
        <family val="3"/>
      </rPr>
      <t>内蒙古佰惠生新农业科技股份有限公司</t>
    </r>
  </si>
  <si>
    <r>
      <rPr>
        <sz val="11"/>
        <rFont val="仿宋"/>
        <family val="3"/>
      </rPr>
      <t>传统产业关键工序</t>
    </r>
    <r>
      <rPr>
        <sz val="11"/>
        <rFont val="Times New Roman"/>
        <family val="1"/>
      </rPr>
      <t>“</t>
    </r>
    <r>
      <rPr>
        <sz val="11"/>
        <rFont val="仿宋"/>
        <family val="3"/>
      </rPr>
      <t>机器换人</t>
    </r>
    <r>
      <rPr>
        <sz val="11"/>
        <rFont val="Times New Roman"/>
        <family val="1"/>
      </rPr>
      <t>”</t>
    </r>
    <r>
      <rPr>
        <sz val="11"/>
        <rFont val="仿宋"/>
        <family val="3"/>
      </rPr>
      <t>项目</t>
    </r>
  </si>
  <si>
    <r>
      <rPr>
        <sz val="11"/>
        <rFont val="仿宋"/>
        <family val="3"/>
      </rPr>
      <t>制糖生产包装周转库接糖使用了</t>
    </r>
    <r>
      <rPr>
        <sz val="11"/>
        <rFont val="Times New Roman"/>
        <family val="1"/>
      </rPr>
      <t>PMDX-900</t>
    </r>
    <r>
      <rPr>
        <sz val="11"/>
        <rFont val="仿宋"/>
        <family val="3"/>
      </rPr>
      <t>型智能码垛机器人包装线在原有</t>
    </r>
    <r>
      <rPr>
        <sz val="11"/>
        <rFont val="Times New Roman"/>
        <family val="1"/>
      </rPr>
      <t>2</t>
    </r>
    <r>
      <rPr>
        <sz val="11"/>
        <rFont val="仿宋"/>
        <family val="3"/>
      </rPr>
      <t>台机器人码垛生产线中间增加一套码垛生产线。</t>
    </r>
  </si>
  <si>
    <t>2022.2.23-2022.10.25</t>
  </si>
  <si>
    <r>
      <rPr>
        <sz val="11"/>
        <rFont val="仿宋"/>
        <family val="3"/>
      </rPr>
      <t>红山区</t>
    </r>
  </si>
  <si>
    <r>
      <rPr>
        <sz val="11"/>
        <rFont val="仿宋"/>
        <family val="3"/>
      </rPr>
      <t>赤峰东黎羊绒股份有限公司</t>
    </r>
  </si>
  <si>
    <r>
      <rPr>
        <sz val="11"/>
        <rFont val="仿宋"/>
        <family val="3"/>
      </rPr>
      <t>高端羊绒制品数字化车间示范试点项目</t>
    </r>
  </si>
  <si>
    <r>
      <rPr>
        <sz val="11"/>
        <rFont val="仿宋"/>
        <family val="3"/>
      </rPr>
      <t>建设羊绒制品智能化、数字化车间。</t>
    </r>
  </si>
  <si>
    <t>2022.5-2022.12</t>
  </si>
  <si>
    <r>
      <rPr>
        <b/>
        <sz val="11"/>
        <color indexed="8"/>
        <rFont val="仿宋"/>
        <family val="3"/>
      </rPr>
      <t>七、工业数字化转型</t>
    </r>
  </si>
  <si>
    <t>AAA</t>
  </si>
  <si>
    <t>2022.12.23</t>
  </si>
  <si>
    <r>
      <rPr>
        <b/>
        <sz val="11"/>
        <rFont val="仿宋"/>
        <family val="3"/>
      </rPr>
      <t>八、企业创新能力建设项目</t>
    </r>
  </si>
  <si>
    <r>
      <rPr>
        <sz val="11"/>
        <color indexed="8"/>
        <rFont val="仿宋"/>
        <family val="3"/>
      </rPr>
      <t>赤峰高新技术开发区</t>
    </r>
  </si>
  <si>
    <r>
      <rPr>
        <sz val="11"/>
        <color indexed="8"/>
        <rFont val="仿宋"/>
        <family val="3"/>
      </rPr>
      <t>赤峰云铜有色金属有限公司</t>
    </r>
  </si>
  <si>
    <r>
      <t>2023</t>
    </r>
    <r>
      <rPr>
        <sz val="11"/>
        <color indexed="8"/>
        <rFont val="仿宋"/>
        <family val="3"/>
      </rPr>
      <t>年赤峰云铜有色金属有限公司创新能力建设项目</t>
    </r>
  </si>
  <si>
    <r>
      <rPr>
        <sz val="11"/>
        <color indexed="8"/>
        <rFont val="仿宋"/>
        <family val="3"/>
      </rPr>
      <t>赤峰云铜有色金属有限公司技术中心</t>
    </r>
  </si>
  <si>
    <r>
      <rPr>
        <sz val="11"/>
        <color indexed="8"/>
        <rFont val="仿宋"/>
        <family val="3"/>
      </rPr>
      <t>内蒙古格林特制药有限责任公司</t>
    </r>
  </si>
  <si>
    <r>
      <rPr>
        <sz val="11"/>
        <color indexed="8"/>
        <rFont val="仿宋"/>
        <family val="3"/>
      </rPr>
      <t>创新能力建设项目</t>
    </r>
  </si>
  <si>
    <r>
      <rPr>
        <sz val="11"/>
        <color indexed="8"/>
        <rFont val="仿宋"/>
        <family val="3"/>
      </rPr>
      <t>内蒙古格林特制药有限责任公司技术中心</t>
    </r>
  </si>
  <si>
    <r>
      <rPr>
        <sz val="11"/>
        <rFont val="方正仿宋_GBK"/>
        <family val="0"/>
      </rPr>
      <t>内蒙古维聪乳业有限公司</t>
    </r>
  </si>
  <si>
    <r>
      <t>2022</t>
    </r>
    <r>
      <rPr>
        <sz val="11"/>
        <rFont val="方正仿宋_GBK"/>
        <family val="0"/>
      </rPr>
      <t>年度生鲜乳加工增量</t>
    </r>
    <r>
      <rPr>
        <sz val="11"/>
        <rFont val="Times New Roman"/>
        <family val="1"/>
      </rPr>
      <t>7200</t>
    </r>
    <r>
      <rPr>
        <sz val="11"/>
        <rFont val="方正仿宋_GBK"/>
        <family val="0"/>
      </rPr>
      <t>吨。</t>
    </r>
  </si>
  <si>
    <r>
      <t xml:space="preserve">              </t>
    </r>
    <r>
      <rPr>
        <b/>
        <sz val="10"/>
        <rFont val="宋体"/>
        <family val="0"/>
      </rPr>
      <t>固废渣场共计</t>
    </r>
    <r>
      <rPr>
        <b/>
        <sz val="10"/>
        <rFont val="Times New Roman"/>
        <family val="1"/>
      </rPr>
      <t>1</t>
    </r>
    <r>
      <rPr>
        <b/>
        <sz val="10"/>
        <rFont val="宋体"/>
        <family val="0"/>
      </rPr>
      <t>个项目</t>
    </r>
  </si>
  <si>
    <r>
      <rPr>
        <sz val="10"/>
        <rFont val="宋体"/>
        <family val="0"/>
      </rPr>
      <t>赤峰市</t>
    </r>
  </si>
  <si>
    <r>
      <rPr>
        <sz val="10"/>
        <rFont val="宋体"/>
        <family val="0"/>
      </rPr>
      <t>赤峰高新技术产业开发区东山产业园</t>
    </r>
  </si>
  <si>
    <r>
      <rPr>
        <sz val="10"/>
        <rFont val="宋体"/>
        <family val="0"/>
      </rPr>
      <t>赤峰高新技术产业开发区</t>
    </r>
    <r>
      <rPr>
        <sz val="10"/>
        <rFont val="Times New Roman"/>
        <family val="1"/>
      </rPr>
      <t>2#</t>
    </r>
    <r>
      <rPr>
        <sz val="10"/>
        <rFont val="宋体"/>
        <family val="0"/>
      </rPr>
      <t>固废处理场工程</t>
    </r>
  </si>
  <si>
    <r>
      <rPr>
        <sz val="10"/>
        <rFont val="宋体"/>
        <family val="0"/>
      </rPr>
      <t>固废渣场</t>
    </r>
  </si>
  <si>
    <t>2021.11-2023.12</t>
  </si>
  <si>
    <r>
      <rPr>
        <sz val="10"/>
        <rFont val="宋体"/>
        <family val="0"/>
      </rPr>
      <t>内蒙古赤峰有色金属开发区林西产业园</t>
    </r>
  </si>
  <si>
    <r>
      <rPr>
        <sz val="10"/>
        <rFont val="宋体"/>
        <family val="0"/>
      </rPr>
      <t>赤峰有色金属开发区林西产业园特勤消防站建设项目</t>
    </r>
  </si>
  <si>
    <t>2023.1-
2024.1</t>
  </si>
  <si>
    <r>
      <rPr>
        <sz val="10"/>
        <rFont val="宋体"/>
        <family val="0"/>
      </rPr>
      <t>内蒙古赤峰有色金属开发区林东产业园</t>
    </r>
  </si>
  <si>
    <r>
      <rPr>
        <sz val="10"/>
        <rFont val="宋体"/>
        <family val="0"/>
      </rPr>
      <t>巴林左旗特勤消防站暨旗级应急救援综合基地建设项目固定资产投资项目</t>
    </r>
  </si>
  <si>
    <t>2023.3-
2023.12</t>
  </si>
  <si>
    <r>
      <rPr>
        <sz val="10"/>
        <rFont val="宋体"/>
        <family val="0"/>
      </rPr>
      <t>内蒙古赤峰农畜产品开发区</t>
    </r>
  </si>
  <si>
    <r>
      <rPr>
        <sz val="10"/>
        <rFont val="宋体"/>
        <family val="0"/>
      </rPr>
      <t>绿色低碳优的园区</t>
    </r>
  </si>
  <si>
    <r>
      <rPr>
        <sz val="10"/>
        <rFont val="宋体"/>
        <family val="0"/>
      </rPr>
      <t>内蒙古赤峰高新技术产业开发区</t>
    </r>
  </si>
  <si>
    <r>
      <rPr>
        <b/>
        <sz val="12"/>
        <rFont val="仿宋"/>
        <family val="3"/>
      </rPr>
      <t>合计（其中重点产业专项资金</t>
    </r>
    <r>
      <rPr>
        <b/>
        <sz val="12"/>
        <rFont val="Times New Roman"/>
        <family val="1"/>
      </rPr>
      <t>41773.41</t>
    </r>
    <r>
      <rPr>
        <b/>
        <sz val="12"/>
        <rFont val="仿宋"/>
        <family val="3"/>
      </rPr>
      <t>万元，工业园区专项资</t>
    </r>
    <r>
      <rPr>
        <b/>
        <sz val="12"/>
        <rFont val="Times New Roman"/>
        <family val="1"/>
      </rPr>
      <t>38173</t>
    </r>
    <r>
      <rPr>
        <b/>
        <sz val="12"/>
        <rFont val="仿宋"/>
        <family val="3"/>
      </rPr>
      <t>金万元）</t>
    </r>
  </si>
  <si>
    <r>
      <rPr>
        <sz val="11"/>
        <rFont val="方正仿宋_GBK"/>
        <family val="0"/>
      </rPr>
      <t>锡林郭勒盟</t>
    </r>
  </si>
  <si>
    <r>
      <rPr>
        <sz val="11"/>
        <rFont val="方正仿宋_GBK"/>
        <family val="0"/>
      </rPr>
      <t>锡林浩特市</t>
    </r>
  </si>
  <si>
    <r>
      <rPr>
        <sz val="11"/>
        <rFont val="方正仿宋_GBK"/>
        <family val="0"/>
      </rPr>
      <t>锡林浩特伊利乳品有限责任公司</t>
    </r>
  </si>
  <si>
    <r>
      <rPr>
        <sz val="11"/>
        <rFont val="方正仿宋_GBK"/>
        <family val="0"/>
      </rPr>
      <t>上海电气能源装备（内蒙古）有限公司</t>
    </r>
  </si>
  <si>
    <r>
      <rPr>
        <sz val="11"/>
        <rFont val="方正仿宋_GBK"/>
        <family val="0"/>
      </rPr>
      <t>西乌珠穆沁旗</t>
    </r>
  </si>
  <si>
    <r>
      <rPr>
        <sz val="11"/>
        <rFont val="方正仿宋_GBK"/>
        <family val="0"/>
      </rPr>
      <t>内蒙古西乌珠穆沁旗沁绿肉类食品有限责任公司</t>
    </r>
  </si>
  <si>
    <r>
      <rPr>
        <sz val="11"/>
        <rFont val="方正仿宋_GBK"/>
        <family val="0"/>
      </rPr>
      <t>阿巴嘎旗</t>
    </r>
  </si>
  <si>
    <r>
      <rPr>
        <sz val="11"/>
        <rFont val="方正仿宋_GBK"/>
        <family val="0"/>
      </rPr>
      <t>阿巴嘎旗额尔敦食品有限公司</t>
    </r>
  </si>
  <si>
    <r>
      <rPr>
        <b/>
        <sz val="11"/>
        <color indexed="8"/>
        <rFont val="仿宋"/>
        <family val="3"/>
      </rPr>
      <t>（一）机器换人（</t>
    </r>
    <r>
      <rPr>
        <b/>
        <sz val="11"/>
        <color indexed="8"/>
        <rFont val="Times New Roman"/>
        <family val="1"/>
      </rPr>
      <t>1</t>
    </r>
    <r>
      <rPr>
        <b/>
        <sz val="11"/>
        <color indexed="8"/>
        <rFont val="仿宋"/>
        <family val="3"/>
      </rPr>
      <t>个）</t>
    </r>
  </si>
  <si>
    <r>
      <rPr>
        <sz val="11"/>
        <rFont val="仿宋"/>
        <family val="3"/>
      </rPr>
      <t>锡林郭勒盟</t>
    </r>
  </si>
  <si>
    <r>
      <rPr>
        <sz val="11"/>
        <rFont val="仿宋"/>
        <family val="3"/>
      </rPr>
      <t>锡林浩特市</t>
    </r>
  </si>
  <si>
    <r>
      <rPr>
        <sz val="11"/>
        <rFont val="仿宋"/>
        <family val="3"/>
      </rPr>
      <t>上海电气能源装备（内蒙古）有限公司</t>
    </r>
  </si>
  <si>
    <r>
      <rPr>
        <sz val="11"/>
        <rFont val="仿宋"/>
        <family val="3"/>
      </rPr>
      <t>轮毂变桨轴承紧固装置项目</t>
    </r>
  </si>
  <si>
    <r>
      <rPr>
        <sz val="11"/>
        <rFont val="仿宋"/>
        <family val="3"/>
      </rPr>
      <t>购置工业机器人</t>
    </r>
    <r>
      <rPr>
        <sz val="11"/>
        <rFont val="Times New Roman"/>
        <family val="1"/>
      </rPr>
      <t>1</t>
    </r>
    <r>
      <rPr>
        <sz val="11"/>
        <rFont val="仿宋"/>
        <family val="3"/>
      </rPr>
      <t>台，应用于轮毂轴承螺栓拧紧，设备运行稳定，故障率较低，该设备的上线，原先</t>
    </r>
    <r>
      <rPr>
        <sz val="11"/>
        <rFont val="Times New Roman"/>
        <family val="1"/>
      </rPr>
      <t>4</t>
    </r>
    <r>
      <rPr>
        <sz val="11"/>
        <rFont val="仿宋"/>
        <family val="3"/>
      </rPr>
      <t>人的工作，现只需要</t>
    </r>
    <r>
      <rPr>
        <sz val="11"/>
        <rFont val="Times New Roman"/>
        <family val="1"/>
      </rPr>
      <t>1</t>
    </r>
    <r>
      <rPr>
        <sz val="11"/>
        <rFont val="仿宋"/>
        <family val="3"/>
      </rPr>
      <t>人进行操作，同时装配时间由先前的</t>
    </r>
    <r>
      <rPr>
        <sz val="11"/>
        <rFont val="Times New Roman"/>
        <family val="1"/>
      </rPr>
      <t>8</t>
    </r>
    <r>
      <rPr>
        <sz val="11"/>
        <rFont val="仿宋"/>
        <family val="3"/>
      </rPr>
      <t>小时，缩短为现在的</t>
    </r>
    <r>
      <rPr>
        <sz val="11"/>
        <rFont val="Times New Roman"/>
        <family val="1"/>
      </rPr>
      <t>2</t>
    </r>
    <r>
      <rPr>
        <sz val="11"/>
        <rFont val="仿宋"/>
        <family val="3"/>
      </rPr>
      <t>小时，大大的提升了工作效率。</t>
    </r>
  </si>
  <si>
    <t>2021.6-2022.11</t>
  </si>
  <si>
    <r>
      <rPr>
        <sz val="11"/>
        <rFont val="方正仿宋_GBK"/>
        <family val="0"/>
      </rPr>
      <t>锡林郭勒经济技术开发区</t>
    </r>
  </si>
  <si>
    <r>
      <t>2022</t>
    </r>
    <r>
      <rPr>
        <sz val="11"/>
        <rFont val="方正仿宋_GBK"/>
        <family val="0"/>
      </rPr>
      <t>年度生鲜乳加工增量</t>
    </r>
    <r>
      <rPr>
        <sz val="11"/>
        <rFont val="Times New Roman"/>
        <family val="1"/>
      </rPr>
      <t>6440.46</t>
    </r>
    <r>
      <rPr>
        <sz val="11"/>
        <rFont val="方正仿宋_GBK"/>
        <family val="0"/>
      </rPr>
      <t>吨。</t>
    </r>
  </si>
  <si>
    <r>
      <rPr>
        <b/>
        <sz val="11"/>
        <rFont val="仿宋"/>
        <family val="3"/>
      </rPr>
      <t>四、工业园区专项资金</t>
    </r>
  </si>
  <si>
    <r>
      <rPr>
        <sz val="10"/>
        <rFont val="宋体"/>
        <family val="0"/>
      </rPr>
      <t>锡林郭勒盟</t>
    </r>
  </si>
  <si>
    <r>
      <rPr>
        <sz val="10"/>
        <rFont val="宋体"/>
        <family val="0"/>
      </rPr>
      <t>内蒙古锡林郭勒多伦经济开发区</t>
    </r>
  </si>
  <si>
    <r>
      <rPr>
        <sz val="10"/>
        <rFont val="宋体"/>
        <family val="0"/>
      </rPr>
      <t>多伦经济开发区供热二次网建设项目</t>
    </r>
  </si>
  <si>
    <r>
      <rPr>
        <sz val="10"/>
        <rFont val="宋体"/>
        <family val="0"/>
      </rPr>
      <t>管网</t>
    </r>
  </si>
  <si>
    <t>2022-
2023</t>
  </si>
  <si>
    <r>
      <t xml:space="preserve">             </t>
    </r>
    <r>
      <rPr>
        <b/>
        <sz val="10"/>
        <rFont val="宋体"/>
        <family val="0"/>
      </rPr>
      <t>危化品专用停车场共计</t>
    </r>
    <r>
      <rPr>
        <b/>
        <sz val="10"/>
        <rFont val="Times New Roman"/>
        <family val="1"/>
      </rPr>
      <t>2</t>
    </r>
    <r>
      <rPr>
        <b/>
        <sz val="10"/>
        <rFont val="宋体"/>
        <family val="0"/>
      </rPr>
      <t>个项目</t>
    </r>
  </si>
  <si>
    <r>
      <rPr>
        <sz val="10"/>
        <rFont val="宋体"/>
        <family val="0"/>
      </rPr>
      <t>内蒙古锡林郭勒苏尼特经济开发区苏尼特左旗产业园</t>
    </r>
  </si>
  <si>
    <r>
      <rPr>
        <sz val="10"/>
        <rFont val="宋体"/>
        <family val="0"/>
      </rPr>
      <t>苏尼特左旗产业园危化品专用停车场</t>
    </r>
  </si>
  <si>
    <t>2023-
2025</t>
  </si>
  <si>
    <r>
      <rPr>
        <sz val="10"/>
        <rFont val="宋体"/>
        <family val="0"/>
      </rPr>
      <t>多伦经济开发区危险品运输车停车场建设工程项目</t>
    </r>
  </si>
  <si>
    <t>2023-
2024</t>
  </si>
  <si>
    <r>
      <rPr>
        <sz val="10"/>
        <rFont val="宋体"/>
        <family val="0"/>
      </rPr>
      <t>内蒙古锡林郭勒白音华经济开发区</t>
    </r>
  </si>
  <si>
    <r>
      <rPr>
        <sz val="10"/>
        <rFont val="宋体"/>
        <family val="0"/>
      </rPr>
      <t>内蒙古锡林郭勒经济技术开发区</t>
    </r>
  </si>
  <si>
    <r>
      <t>合计（其中重点产业专项资金</t>
    </r>
    <r>
      <rPr>
        <b/>
        <sz val="12"/>
        <rFont val="Times New Roman"/>
        <family val="1"/>
      </rPr>
      <t/>
    </r>
    <r>
      <rPr>
        <b/>
        <sz val="12"/>
        <rFont val="Times New Roman"/>
        <family val="1"/>
      </rPr>
      <t>7469.4</t>
    </r>
    <r>
      <rPr>
        <b/>
        <sz val="12"/>
        <rFont val="仿宋"/>
        <family val="3"/>
      </rPr>
      <t>万元，工业园区专项资金</t>
    </r>
    <r>
      <rPr>
        <b/>
        <sz val="12"/>
        <rFont val="Times New Roman"/>
        <family val="1"/>
      </rPr>
      <t>884万元）</t>
    </r>
  </si>
  <si>
    <r>
      <rPr>
        <sz val="11"/>
        <rFont val="方正仿宋_GBK"/>
        <family val="0"/>
      </rPr>
      <t>巴彦淖尔市</t>
    </r>
  </si>
  <si>
    <r>
      <rPr>
        <sz val="11"/>
        <rFont val="方正仿宋_GBK"/>
        <family val="0"/>
      </rPr>
      <t>乌拉特后旗</t>
    </r>
  </si>
  <si>
    <r>
      <rPr>
        <sz val="11"/>
        <rFont val="方正仿宋_GBK"/>
        <family val="0"/>
      </rPr>
      <t>巴彦淖尔紫金有色金属有限公司</t>
    </r>
  </si>
  <si>
    <r>
      <rPr>
        <sz val="11"/>
        <rFont val="方正仿宋_GBK"/>
        <family val="0"/>
      </rPr>
      <t>综合节能项目（节能技术改造项目）</t>
    </r>
  </si>
  <si>
    <r>
      <rPr>
        <sz val="11"/>
        <rFont val="方正仿宋_GBK"/>
        <family val="0"/>
      </rPr>
      <t>巴彦淖尔紫金有色金属有限公司综合节能项目有三个子项目组成，分别是</t>
    </r>
    <r>
      <rPr>
        <sz val="11"/>
        <rFont val="Times New Roman"/>
        <family val="1"/>
      </rPr>
      <t>:“</t>
    </r>
    <r>
      <rPr>
        <sz val="11"/>
        <rFont val="方正仿宋_GBK"/>
        <family val="0"/>
      </rPr>
      <t>一二期生产蒸汽管网系统改造项目</t>
    </r>
    <r>
      <rPr>
        <sz val="11"/>
        <rFont val="Times New Roman"/>
        <family val="1"/>
      </rPr>
      <t>”</t>
    </r>
    <r>
      <rPr>
        <sz val="11"/>
        <rFont val="方正仿宋_GBK"/>
        <family val="0"/>
      </rPr>
      <t>，利用现有的管廊，一二期分别敷设一条蒸汽管线，从公司减压减温站</t>
    </r>
    <r>
      <rPr>
        <sz val="11"/>
        <rFont val="Times New Roman"/>
        <family val="1"/>
      </rPr>
      <t>(</t>
    </r>
    <r>
      <rPr>
        <sz val="11"/>
        <rFont val="方正仿宋_GBK"/>
        <family val="0"/>
      </rPr>
      <t>来自发电厂蒸汽</t>
    </r>
    <r>
      <rPr>
        <sz val="11"/>
        <rFont val="Times New Roman"/>
        <family val="1"/>
      </rPr>
      <t>)</t>
    </r>
    <r>
      <rPr>
        <sz val="11"/>
        <rFont val="方正仿宋_GBK"/>
        <family val="0"/>
      </rPr>
      <t>出口敷设</t>
    </r>
    <r>
      <rPr>
        <sz val="11"/>
        <rFont val="Times New Roman"/>
        <family val="1"/>
      </rPr>
      <t>DN350</t>
    </r>
    <r>
      <rPr>
        <sz val="11"/>
        <rFont val="方正仿宋_GBK"/>
        <family val="0"/>
      </rPr>
      <t>管线用于一期装置区供汽，敷设</t>
    </r>
    <r>
      <rPr>
        <sz val="11"/>
        <rFont val="Times New Roman"/>
        <family val="1"/>
      </rPr>
      <t>DN300</t>
    </r>
    <r>
      <rPr>
        <sz val="11"/>
        <rFont val="方正仿宋_GBK"/>
        <family val="0"/>
      </rPr>
      <t>管线用于二期装置供汽。各支管增加入户阀门及远传压力、温度、流量计等实现在线监控</t>
    </r>
    <r>
      <rPr>
        <sz val="11"/>
        <rFont val="Times New Roman"/>
        <family val="1"/>
      </rPr>
      <t>:“</t>
    </r>
    <r>
      <rPr>
        <sz val="11"/>
        <rFont val="方正仿宋_GBK"/>
        <family val="0"/>
      </rPr>
      <t>一吸塔进口加装热管锅炉技术改造项目</t>
    </r>
    <r>
      <rPr>
        <sz val="11"/>
        <rFont val="Times New Roman"/>
        <family val="1"/>
      </rPr>
      <t xml:space="preserve">” </t>
    </r>
    <r>
      <rPr>
        <sz val="11"/>
        <rFont val="方正仿宋_GBK"/>
        <family val="0"/>
      </rPr>
      <t>该项目共建</t>
    </r>
    <r>
      <rPr>
        <sz val="11"/>
        <rFont val="Times New Roman"/>
        <family val="1"/>
      </rPr>
      <t>2</t>
    </r>
    <r>
      <rPr>
        <sz val="11"/>
        <rFont val="方正仿宋_GBK"/>
        <family val="0"/>
      </rPr>
      <t>套利用焙烧制酸烟气余热生产蒸汽的热管锅炉系统，分别加装在焙烧制酸一厂和二厂的</t>
    </r>
    <r>
      <rPr>
        <sz val="11"/>
        <rFont val="Times New Roman"/>
        <family val="1"/>
      </rPr>
      <t>Ш</t>
    </r>
    <r>
      <rPr>
        <sz val="11"/>
        <rFont val="方正仿宋_GBK"/>
        <family val="0"/>
      </rPr>
      <t>换热器烟气出口与一吸塔之间，利用烟气的余热给热管锅炉供热。从而生产蒸汽，</t>
    </r>
    <r>
      <rPr>
        <sz val="11"/>
        <rFont val="Times New Roman"/>
        <family val="1"/>
      </rPr>
      <t>“</t>
    </r>
    <r>
      <rPr>
        <sz val="11"/>
        <rFont val="方正仿宋_GBK"/>
        <family val="0"/>
      </rPr>
      <t>乌拉特后旗巴音镇城区供暖提升工程</t>
    </r>
    <r>
      <rPr>
        <sz val="11"/>
        <rFont val="Times New Roman"/>
        <family val="1"/>
      </rPr>
      <t>”</t>
    </r>
    <r>
      <rPr>
        <sz val="11"/>
        <rFont val="方正仿宋_GBK"/>
        <family val="0"/>
      </rPr>
      <t>，近期供暖总建筑面积约</t>
    </r>
    <r>
      <rPr>
        <sz val="11"/>
        <rFont val="Times New Roman"/>
        <family val="1"/>
      </rPr>
      <t>300</t>
    </r>
    <r>
      <rPr>
        <sz val="11"/>
        <rFont val="方正仿宋_GBK"/>
        <family val="0"/>
      </rPr>
      <t>万</t>
    </r>
    <r>
      <rPr>
        <sz val="11"/>
        <rFont val="Times New Roman"/>
        <family val="1"/>
      </rPr>
      <t>m2</t>
    </r>
    <r>
      <rPr>
        <sz val="11"/>
        <rFont val="方正仿宋_GBK"/>
        <family val="0"/>
      </rPr>
      <t>。本工程拟采用巴彦淖尔紫金热电厂汽轮发电机组的排汽乏汽与采暖抽汽联合供热的供暖方式，对热电厂原有基本加热系统、原有热网循环水系统、原有热网疏水系统等进行优化升级改造，提升供热能力与供热品质并保证安全性，向巴音宝力格镇提供采暖用热。</t>
    </r>
  </si>
  <si>
    <r>
      <t>2022</t>
    </r>
    <r>
      <rPr>
        <sz val="11"/>
        <rFont val="方正仿宋_GBK"/>
        <family val="0"/>
      </rPr>
      <t>年</t>
    </r>
    <r>
      <rPr>
        <sz val="11"/>
        <rFont val="Times New Roman"/>
        <family val="1"/>
      </rPr>
      <t>6</t>
    </r>
    <r>
      <rPr>
        <sz val="11"/>
        <rFont val="方正仿宋_GBK"/>
        <family val="0"/>
      </rPr>
      <t>月</t>
    </r>
    <r>
      <rPr>
        <sz val="11"/>
        <rFont val="Times New Roman"/>
        <family val="1"/>
      </rPr>
      <t>-2022</t>
    </r>
    <r>
      <rPr>
        <sz val="11"/>
        <rFont val="方正仿宋_GBK"/>
        <family val="0"/>
      </rPr>
      <t>年</t>
    </r>
    <r>
      <rPr>
        <sz val="11"/>
        <rFont val="Times New Roman"/>
        <family val="1"/>
      </rPr>
      <t>7</t>
    </r>
    <r>
      <rPr>
        <sz val="11"/>
        <rFont val="方正仿宋_GBK"/>
        <family val="0"/>
      </rPr>
      <t>月</t>
    </r>
  </si>
  <si>
    <r>
      <rPr>
        <sz val="11"/>
        <rFont val="仿宋"/>
        <family val="3"/>
      </rPr>
      <t>巴彦淖尔市</t>
    </r>
  </si>
  <si>
    <r>
      <rPr>
        <sz val="11"/>
        <rFont val="仿宋"/>
        <family val="3"/>
      </rPr>
      <t>巴彦淖尔市工业和信息化局</t>
    </r>
  </si>
  <si>
    <r>
      <t>2</t>
    </r>
    <r>
      <rPr>
        <sz val="11"/>
        <color indexed="8"/>
        <rFont val="仿宋"/>
        <family val="3"/>
      </rPr>
      <t>户企业淘汰高耗能落后机电设备</t>
    </r>
    <r>
      <rPr>
        <sz val="11"/>
        <color indexed="8"/>
        <rFont val="Times New Roman"/>
        <family val="1"/>
      </rPr>
      <t>536</t>
    </r>
    <r>
      <rPr>
        <sz val="11"/>
        <color indexed="8"/>
        <rFont val="仿宋"/>
        <family val="3"/>
      </rPr>
      <t>台，总投资</t>
    </r>
    <r>
      <rPr>
        <sz val="11"/>
        <color indexed="8"/>
        <rFont val="Times New Roman"/>
        <family val="1"/>
      </rPr>
      <t>561.92</t>
    </r>
    <r>
      <rPr>
        <sz val="11"/>
        <color indexed="8"/>
        <rFont val="仿宋"/>
        <family val="3"/>
      </rPr>
      <t>万元，总功率</t>
    </r>
    <r>
      <rPr>
        <sz val="11"/>
        <color indexed="8"/>
        <rFont val="Times New Roman"/>
        <family val="1"/>
      </rPr>
      <t>26270.59KW,</t>
    </r>
    <r>
      <rPr>
        <sz val="11"/>
        <color indexed="8"/>
        <rFont val="仿宋"/>
        <family val="3"/>
      </rPr>
      <t>节能量</t>
    </r>
    <r>
      <rPr>
        <sz val="11"/>
        <color indexed="8"/>
        <rFont val="Times New Roman"/>
        <family val="1"/>
      </rPr>
      <t>414.95tce</t>
    </r>
  </si>
  <si>
    <r>
      <rPr>
        <sz val="11"/>
        <rFont val="方正仿宋_GBK"/>
        <family val="0"/>
      </rPr>
      <t>经济技术开发区</t>
    </r>
  </si>
  <si>
    <r>
      <rPr>
        <sz val="11"/>
        <rFont val="方正仿宋_GBK"/>
        <family val="0"/>
      </rPr>
      <t>中粮面业（巴彦淖尔）有限公司</t>
    </r>
  </si>
  <si>
    <r>
      <rPr>
        <sz val="11"/>
        <rFont val="方正仿宋_GBK"/>
        <family val="0"/>
      </rPr>
      <t>巴彦淖尔西部铜业有限公司</t>
    </r>
  </si>
  <si>
    <r>
      <rPr>
        <sz val="11"/>
        <rFont val="方正仿宋_GBK"/>
        <family val="0"/>
      </rPr>
      <t>五原县</t>
    </r>
  </si>
  <si>
    <r>
      <rPr>
        <sz val="11"/>
        <rFont val="方正仿宋_GBK"/>
        <family val="0"/>
      </rPr>
      <t>内蒙古东源羊绒有限公司</t>
    </r>
  </si>
  <si>
    <r>
      <t>2022</t>
    </r>
    <r>
      <rPr>
        <sz val="11"/>
        <rFont val="方正仿宋_GBK"/>
        <family val="0"/>
      </rPr>
      <t>年国家级绿色产品（羊绒披肩、围巾东源</t>
    </r>
    <r>
      <rPr>
        <sz val="11"/>
        <rFont val="Times New Roman"/>
        <family val="1"/>
      </rPr>
      <t>001</t>
    </r>
    <r>
      <rPr>
        <sz val="11"/>
        <rFont val="方正仿宋_GBK"/>
        <family val="0"/>
      </rPr>
      <t>）</t>
    </r>
  </si>
  <si>
    <r>
      <rPr>
        <sz val="11"/>
        <rFont val="方正仿宋_GBK"/>
        <family val="0"/>
      </rPr>
      <t>临河区</t>
    </r>
  </si>
  <si>
    <r>
      <rPr>
        <sz val="11"/>
        <rFont val="方正仿宋_GBK"/>
        <family val="0"/>
      </rPr>
      <t>内蒙古际华森普利服装皮业有限公司</t>
    </r>
  </si>
  <si>
    <t>巴彦淖尔天马羊绒制品有限公司</t>
  </si>
  <si>
    <r>
      <rPr>
        <sz val="11"/>
        <rFont val="方正仿宋_GBK"/>
        <family val="0"/>
      </rPr>
      <t>巴彦淖尔经济技术开发区</t>
    </r>
  </si>
  <si>
    <r>
      <rPr>
        <sz val="11"/>
        <rFont val="方正仿宋_GBK"/>
        <family val="0"/>
      </rPr>
      <t>内蒙古易中易农业科技有限公司</t>
    </r>
  </si>
  <si>
    <r>
      <rPr>
        <sz val="11"/>
        <rFont val="方正仿宋_GBK"/>
        <family val="0"/>
      </rPr>
      <t>磴口县</t>
    </r>
  </si>
  <si>
    <r>
      <rPr>
        <sz val="11"/>
        <rFont val="方正仿宋_GBK"/>
        <family val="0"/>
      </rPr>
      <t>泰顺兴业（内蒙古）食品有限公司</t>
    </r>
  </si>
  <si>
    <r>
      <rPr>
        <sz val="11"/>
        <rFont val="方正仿宋_GBK"/>
        <family val="0"/>
      </rPr>
      <t>五原县大丰粮油食品有限责任公司</t>
    </r>
  </si>
  <si>
    <r>
      <rPr>
        <sz val="11"/>
        <rFont val="方正仿宋_GBK"/>
        <family val="0"/>
      </rPr>
      <t>乌拉特中旗</t>
    </r>
  </si>
  <si>
    <r>
      <rPr>
        <sz val="11"/>
        <rFont val="方正仿宋_GBK"/>
        <family val="0"/>
      </rPr>
      <t>内蒙古潇龙冶金有限公司</t>
    </r>
  </si>
  <si>
    <t>乌拉特后旗紫金矿业有限公司</t>
  </si>
  <si>
    <r>
      <rPr>
        <sz val="11"/>
        <rFont val="方正仿宋_GBK"/>
        <family val="0"/>
      </rPr>
      <t>乌拉特前旗</t>
    </r>
  </si>
  <si>
    <t>巴彦淖尔市强盛新型建材有限公司</t>
  </si>
  <si>
    <r>
      <rPr>
        <sz val="11"/>
        <rFont val="方正仿宋_GBK"/>
        <family val="0"/>
      </rPr>
      <t>临河区巴彦淖尔经济技术开发区</t>
    </r>
  </si>
  <si>
    <r>
      <rPr>
        <sz val="11"/>
        <rFont val="方正仿宋_GBK"/>
        <family val="0"/>
      </rPr>
      <t>巴彦淖尔市冠生园食品有限责任公司</t>
    </r>
  </si>
  <si>
    <r>
      <rPr>
        <sz val="11"/>
        <rFont val="方正仿宋_GBK"/>
        <family val="0"/>
      </rPr>
      <t>内蒙古涌鑫新材料有限公司</t>
    </r>
  </si>
  <si>
    <r>
      <t>2023</t>
    </r>
    <r>
      <rPr>
        <sz val="11"/>
        <rFont val="方正仿宋_GBK"/>
        <family val="0"/>
      </rPr>
      <t>年自治区级绿色设计产品（金属镧铈</t>
    </r>
    <r>
      <rPr>
        <sz val="11"/>
        <rFont val="Times New Roman"/>
        <family val="1"/>
      </rPr>
      <t>YONGXIN-001</t>
    </r>
    <r>
      <rPr>
        <sz val="11"/>
        <rFont val="方正仿宋_GBK"/>
        <family val="0"/>
      </rPr>
      <t>）</t>
    </r>
  </si>
  <si>
    <r>
      <rPr>
        <sz val="11"/>
        <rFont val="方正仿宋_GBK"/>
        <family val="0"/>
      </rPr>
      <t>巴彦淖尔市同晨新材料有限责任公司</t>
    </r>
  </si>
  <si>
    <r>
      <t>2023</t>
    </r>
    <r>
      <rPr>
        <sz val="11"/>
        <rFont val="方正仿宋_GBK"/>
        <family val="0"/>
      </rPr>
      <t>年自治区级绿色设计产品（镧铈金属</t>
    </r>
    <r>
      <rPr>
        <sz val="11"/>
        <rFont val="Times New Roman"/>
        <family val="1"/>
      </rPr>
      <t>TCXT-001</t>
    </r>
    <r>
      <rPr>
        <sz val="11"/>
        <rFont val="方正仿宋_GBK"/>
        <family val="0"/>
      </rPr>
      <t>）</t>
    </r>
  </si>
  <si>
    <t>内蒙古巴彦淖尔乌拉特后旗工业园区</t>
  </si>
  <si>
    <r>
      <rPr>
        <sz val="11"/>
        <rFont val="方正仿宋_GBK"/>
        <family val="0"/>
      </rPr>
      <t>燕京啤酒内蒙古金川有限公司</t>
    </r>
  </si>
  <si>
    <r>
      <rPr>
        <b/>
        <sz val="11"/>
        <rFont val="仿宋"/>
        <family val="3"/>
      </rPr>
      <t>三、机器换人和智能制造</t>
    </r>
  </si>
  <si>
    <r>
      <rPr>
        <b/>
        <sz val="11"/>
        <color indexed="8"/>
        <rFont val="仿宋"/>
        <family val="3"/>
      </rPr>
      <t>（一）机器换人（</t>
    </r>
    <r>
      <rPr>
        <b/>
        <sz val="11"/>
        <color indexed="8"/>
        <rFont val="Times New Roman"/>
        <family val="1"/>
      </rPr>
      <t>2</t>
    </r>
    <r>
      <rPr>
        <b/>
        <sz val="11"/>
        <color indexed="8"/>
        <rFont val="仿宋"/>
        <family val="3"/>
      </rPr>
      <t>个）</t>
    </r>
  </si>
  <si>
    <r>
      <rPr>
        <sz val="11"/>
        <rFont val="仿宋"/>
        <family val="3"/>
      </rPr>
      <t>临河区</t>
    </r>
  </si>
  <si>
    <r>
      <rPr>
        <sz val="11"/>
        <rFont val="仿宋"/>
        <family val="3"/>
      </rPr>
      <t>中粮面业（巴彦淖尔）有限公司</t>
    </r>
  </si>
  <si>
    <r>
      <rPr>
        <sz val="11"/>
        <rFont val="仿宋"/>
        <family val="3"/>
      </rPr>
      <t>装车码垛</t>
    </r>
    <r>
      <rPr>
        <sz val="11"/>
        <rFont val="Times New Roman"/>
        <family val="1"/>
      </rPr>
      <t>“</t>
    </r>
    <r>
      <rPr>
        <sz val="11"/>
        <rFont val="仿宋"/>
        <family val="3"/>
      </rPr>
      <t>机器人</t>
    </r>
    <r>
      <rPr>
        <sz val="11"/>
        <rFont val="Times New Roman"/>
        <family val="1"/>
      </rPr>
      <t>”</t>
    </r>
    <r>
      <rPr>
        <sz val="11"/>
        <rFont val="仿宋"/>
        <family val="3"/>
      </rPr>
      <t>换人项目</t>
    </r>
  </si>
  <si>
    <r>
      <rPr>
        <sz val="11"/>
        <rFont val="仿宋"/>
        <family val="3"/>
      </rPr>
      <t>从</t>
    </r>
    <r>
      <rPr>
        <sz val="11"/>
        <rFont val="Times New Roman"/>
        <family val="1"/>
      </rPr>
      <t>2021</t>
    </r>
    <r>
      <rPr>
        <sz val="11"/>
        <rFont val="仿宋"/>
        <family val="3"/>
      </rPr>
      <t>年</t>
    </r>
    <r>
      <rPr>
        <sz val="11"/>
        <rFont val="Times New Roman"/>
        <family val="1"/>
      </rPr>
      <t>9</t>
    </r>
    <r>
      <rPr>
        <sz val="11"/>
        <rFont val="仿宋"/>
        <family val="3"/>
      </rPr>
      <t>月起至今引进了</t>
    </r>
    <r>
      <rPr>
        <sz val="11"/>
        <rFont val="Times New Roman"/>
        <family val="1"/>
      </rPr>
      <t>0.5-2.5kg</t>
    </r>
    <r>
      <rPr>
        <sz val="11"/>
        <rFont val="仿宋"/>
        <family val="3"/>
      </rPr>
      <t>自动打包机及自动码垛机及配套系统</t>
    </r>
  </si>
  <si>
    <t>2022.10-2022.12</t>
  </si>
  <si>
    <r>
      <rPr>
        <sz val="11"/>
        <rFont val="仿宋"/>
        <family val="3"/>
      </rPr>
      <t>杭锦后旗</t>
    </r>
  </si>
  <si>
    <r>
      <rPr>
        <sz val="11"/>
        <rFont val="仿宋"/>
        <family val="3"/>
      </rPr>
      <t>巴彦淖尔华恒生物科技有限公司</t>
    </r>
  </si>
  <si>
    <r>
      <rPr>
        <sz val="11"/>
        <rFont val="仿宋"/>
        <family val="3"/>
      </rPr>
      <t>码垛</t>
    </r>
    <r>
      <rPr>
        <sz val="11"/>
        <rFont val="Times New Roman"/>
        <family val="1"/>
      </rPr>
      <t>“</t>
    </r>
    <r>
      <rPr>
        <sz val="11"/>
        <rFont val="仿宋"/>
        <family val="3"/>
      </rPr>
      <t>机器人</t>
    </r>
    <r>
      <rPr>
        <sz val="11"/>
        <rFont val="Times New Roman"/>
        <family val="1"/>
      </rPr>
      <t>”</t>
    </r>
    <r>
      <rPr>
        <sz val="11"/>
        <rFont val="仿宋"/>
        <family val="3"/>
      </rPr>
      <t>换人项目</t>
    </r>
  </si>
  <si>
    <r>
      <rPr>
        <sz val="11"/>
        <rFont val="仿宋"/>
        <family val="3"/>
      </rPr>
      <t>通过引进包装码垛机器人，可在提高工作效率的同时减少人员成本，降低工人劳动强度，改善整体生产作业环境。项目的实施可实现作业效率提高</t>
    </r>
    <r>
      <rPr>
        <sz val="11"/>
        <rFont val="Times New Roman"/>
        <family val="1"/>
      </rPr>
      <t>233%</t>
    </r>
    <r>
      <rPr>
        <sz val="11"/>
        <rFont val="仿宋"/>
        <family val="3"/>
      </rPr>
      <t>，设备操作用工减幅</t>
    </r>
    <r>
      <rPr>
        <sz val="11"/>
        <rFont val="Times New Roman"/>
        <family val="1"/>
      </rPr>
      <t>66.7%</t>
    </r>
    <r>
      <rPr>
        <sz val="11"/>
        <rFont val="仿宋"/>
        <family val="3"/>
      </rPr>
      <t>，产品包装码垛标准化、合格率达到</t>
    </r>
    <r>
      <rPr>
        <sz val="11"/>
        <rFont val="Times New Roman"/>
        <family val="1"/>
      </rPr>
      <t>98</t>
    </r>
    <r>
      <rPr>
        <sz val="11"/>
        <rFont val="仿宋"/>
        <family val="3"/>
      </rPr>
      <t>％，作业环境改善</t>
    </r>
    <r>
      <rPr>
        <sz val="11"/>
        <rFont val="Times New Roman"/>
        <family val="1"/>
      </rPr>
      <t>85%</t>
    </r>
    <r>
      <rPr>
        <sz val="11"/>
        <rFont val="仿宋"/>
        <family val="3"/>
      </rPr>
      <t>，安全系数提高</t>
    </r>
    <r>
      <rPr>
        <sz val="11"/>
        <rFont val="Times New Roman"/>
        <family val="1"/>
      </rPr>
      <t>80%</t>
    </r>
    <r>
      <rPr>
        <sz val="11"/>
        <rFont val="仿宋"/>
        <family val="3"/>
      </rPr>
      <t>的总体目标。</t>
    </r>
  </si>
  <si>
    <t>2022.6-2022.11</t>
  </si>
  <si>
    <r>
      <rPr>
        <sz val="11"/>
        <rFont val="仿宋"/>
        <family val="3"/>
      </rPr>
      <t>开发区</t>
    </r>
  </si>
  <si>
    <r>
      <rPr>
        <sz val="11"/>
        <rFont val="仿宋"/>
        <family val="3"/>
      </rPr>
      <t>内蒙古海大饲料有限公司</t>
    </r>
  </si>
  <si>
    <r>
      <rPr>
        <sz val="11"/>
        <rFont val="仿宋"/>
        <family val="3"/>
      </rPr>
      <t>加工数字化车间示范试点项目</t>
    </r>
  </si>
  <si>
    <r>
      <rPr>
        <sz val="11"/>
        <rFont val="仿宋"/>
        <family val="3"/>
      </rPr>
      <t>项目搭配</t>
    </r>
    <r>
      <rPr>
        <sz val="11"/>
        <rFont val="Times New Roman"/>
        <family val="1"/>
      </rPr>
      <t>SAP</t>
    </r>
    <r>
      <rPr>
        <sz val="11"/>
        <rFont val="仿宋"/>
        <family val="3"/>
      </rPr>
      <t>中控系统、数据采集系统、制造执行系统、企业资源计划系统等，购进机械手、成套饲料设备等先进设备，全流程采集和分析生产与运营管理数据，实现饲料生产经营数字化管理，持续改善饲料品质并提高生产效能。</t>
    </r>
  </si>
  <si>
    <t>2021.7-2023.3</t>
  </si>
  <si>
    <r>
      <rPr>
        <b/>
        <sz val="11"/>
        <color indexed="8"/>
        <rFont val="仿宋"/>
        <family val="3"/>
      </rPr>
      <t>四、工业数字化转型</t>
    </r>
  </si>
  <si>
    <r>
      <rPr>
        <b/>
        <sz val="11"/>
        <rFont val="仿宋"/>
        <family val="3"/>
      </rPr>
      <t>（一）两化融合贯标项目（</t>
    </r>
    <r>
      <rPr>
        <b/>
        <sz val="11"/>
        <rFont val="Times New Roman"/>
        <family val="1"/>
      </rPr>
      <t>2</t>
    </r>
    <r>
      <rPr>
        <b/>
        <sz val="11"/>
        <rFont val="仿宋"/>
        <family val="3"/>
      </rPr>
      <t>个）</t>
    </r>
  </si>
  <si>
    <r>
      <rPr>
        <sz val="11"/>
        <color indexed="8"/>
        <rFont val="仿宋"/>
        <family val="3"/>
      </rPr>
      <t>巴彦淖尔市</t>
    </r>
  </si>
  <si>
    <r>
      <rPr>
        <sz val="11"/>
        <color indexed="8"/>
        <rFont val="仿宋"/>
        <family val="3"/>
      </rPr>
      <t>乌拉特中旗</t>
    </r>
  </si>
  <si>
    <r>
      <rPr>
        <sz val="11"/>
        <color indexed="8"/>
        <rFont val="仿宋"/>
        <family val="3"/>
      </rPr>
      <t>乌拉特中旗浩通清洁能源有限公司</t>
    </r>
  </si>
  <si>
    <r>
      <rPr>
        <sz val="11"/>
        <color indexed="8"/>
        <rFont val="仿宋"/>
        <family val="3"/>
      </rPr>
      <t>经济技术开发区</t>
    </r>
  </si>
  <si>
    <r>
      <rPr>
        <sz val="11"/>
        <color indexed="8"/>
        <rFont val="仿宋"/>
        <family val="3"/>
      </rPr>
      <t>巴彦淖尔市冠生园食品有限责任公司</t>
    </r>
  </si>
  <si>
    <t>2022.11.22</t>
  </si>
  <si>
    <r>
      <rPr>
        <b/>
        <sz val="11"/>
        <rFont val="仿宋"/>
        <family val="3"/>
      </rPr>
      <t>五、国际、国家</t>
    </r>
    <r>
      <rPr>
        <b/>
        <sz val="11"/>
        <rFont val="Times New Roman"/>
        <family val="1"/>
      </rPr>
      <t>(</t>
    </r>
    <r>
      <rPr>
        <b/>
        <sz val="11"/>
        <rFont val="仿宋"/>
        <family val="3"/>
      </rPr>
      <t>行业</t>
    </r>
    <r>
      <rPr>
        <b/>
        <sz val="11"/>
        <rFont val="Times New Roman"/>
        <family val="1"/>
      </rPr>
      <t>)</t>
    </r>
    <r>
      <rPr>
        <b/>
        <sz val="11"/>
        <rFont val="仿宋"/>
        <family val="3"/>
      </rPr>
      <t>标准制定项目</t>
    </r>
  </si>
  <si>
    <r>
      <rPr>
        <sz val="11"/>
        <color indexed="8"/>
        <rFont val="仿宋"/>
        <family val="3"/>
      </rPr>
      <t>内蒙古太平矿业有限公司</t>
    </r>
  </si>
  <si>
    <r>
      <rPr>
        <sz val="11"/>
        <color indexed="8"/>
        <rFont val="仿宋"/>
        <family val="3"/>
      </rPr>
      <t>埋管滴淋堆浸提金技术规范</t>
    </r>
  </si>
  <si>
    <r>
      <rPr>
        <b/>
        <sz val="11"/>
        <rFont val="仿宋"/>
        <family val="3"/>
      </rPr>
      <t>六、生鲜乳加工增量补贴项目</t>
    </r>
  </si>
  <si>
    <r>
      <rPr>
        <sz val="11"/>
        <rFont val="方正仿宋_GBK"/>
        <family val="0"/>
      </rPr>
      <t>杭锦后旗</t>
    </r>
  </si>
  <si>
    <r>
      <rPr>
        <sz val="11"/>
        <rFont val="方正仿宋_GBK"/>
        <family val="0"/>
      </rPr>
      <t>巴彦淖尔市伊利乳业有限责任公司</t>
    </r>
  </si>
  <si>
    <r>
      <t>2022</t>
    </r>
    <r>
      <rPr>
        <sz val="11"/>
        <rFont val="方正仿宋_GBK"/>
        <family val="0"/>
      </rPr>
      <t>年度生鲜乳加工增量</t>
    </r>
    <r>
      <rPr>
        <sz val="11"/>
        <rFont val="Times New Roman"/>
        <family val="1"/>
      </rPr>
      <t>12591.71</t>
    </r>
    <r>
      <rPr>
        <sz val="11"/>
        <rFont val="方正仿宋_GBK"/>
        <family val="0"/>
      </rPr>
      <t>吨。</t>
    </r>
  </si>
  <si>
    <r>
      <rPr>
        <sz val="11"/>
        <rFont val="方正仿宋_GBK"/>
        <family val="0"/>
      </rPr>
      <t>蒙牛乳业（磴口巴音高勒）有限责任公司</t>
    </r>
  </si>
  <si>
    <r>
      <t>2022</t>
    </r>
    <r>
      <rPr>
        <sz val="11"/>
        <rFont val="方正仿宋_GBK"/>
        <family val="0"/>
      </rPr>
      <t>年度生鲜乳加工增量</t>
    </r>
    <r>
      <rPr>
        <sz val="11"/>
        <rFont val="Times New Roman"/>
        <family val="1"/>
      </rPr>
      <t>81371.56</t>
    </r>
    <r>
      <rPr>
        <sz val="11"/>
        <rFont val="方正仿宋_GBK"/>
        <family val="0"/>
      </rPr>
      <t>吨。</t>
    </r>
  </si>
  <si>
    <r>
      <rPr>
        <sz val="11"/>
        <rFont val="方正仿宋_GBK"/>
        <family val="0"/>
      </rPr>
      <t>内蒙古蒙牛圣牧高科奶业有限公司</t>
    </r>
  </si>
  <si>
    <r>
      <t>2022</t>
    </r>
    <r>
      <rPr>
        <sz val="11"/>
        <rFont val="方正仿宋_GBK"/>
        <family val="0"/>
      </rPr>
      <t>年度生鲜乳加工增量</t>
    </r>
    <r>
      <rPr>
        <sz val="11"/>
        <rFont val="Times New Roman"/>
        <family val="1"/>
      </rPr>
      <t>180640.44</t>
    </r>
    <r>
      <rPr>
        <sz val="11"/>
        <rFont val="方正仿宋_GBK"/>
        <family val="0"/>
      </rPr>
      <t>吨。</t>
    </r>
  </si>
  <si>
    <r>
      <rPr>
        <sz val="11"/>
        <rFont val="方正仿宋_GBK"/>
        <family val="0"/>
      </rPr>
      <t>内蒙古金河套乳业有限公司</t>
    </r>
  </si>
  <si>
    <r>
      <t>2022</t>
    </r>
    <r>
      <rPr>
        <sz val="11"/>
        <rFont val="方正仿宋_GBK"/>
        <family val="0"/>
      </rPr>
      <t>年度生鲜乳加工增量</t>
    </r>
    <r>
      <rPr>
        <sz val="11"/>
        <rFont val="Times New Roman"/>
        <family val="1"/>
      </rPr>
      <t>11303.33</t>
    </r>
    <r>
      <rPr>
        <sz val="11"/>
        <rFont val="方正仿宋_GBK"/>
        <family val="0"/>
      </rPr>
      <t>吨。</t>
    </r>
  </si>
  <si>
    <r>
      <rPr>
        <b/>
        <sz val="11"/>
        <rFont val="仿宋"/>
        <family val="3"/>
      </rPr>
      <t>七、贷款贴息</t>
    </r>
  </si>
  <si>
    <r>
      <rPr>
        <sz val="11"/>
        <rFont val="方正仿宋_GBK"/>
        <family val="0"/>
      </rPr>
      <t>五原县润海源实业有限公司</t>
    </r>
  </si>
  <si>
    <r>
      <rPr>
        <sz val="11"/>
        <rFont val="方正仿宋_GBK"/>
        <family val="0"/>
      </rPr>
      <t>五原县润海源实业有限公司年屠率</t>
    </r>
    <r>
      <rPr>
        <sz val="11"/>
        <rFont val="Times New Roman"/>
        <family val="1"/>
      </rPr>
      <t>8000</t>
    </r>
    <r>
      <rPr>
        <sz val="11"/>
        <rFont val="方正仿宋_GBK"/>
        <family val="0"/>
      </rPr>
      <t>万只肉鸡、</t>
    </r>
    <r>
      <rPr>
        <sz val="11"/>
        <rFont val="Times New Roman"/>
        <family val="1"/>
      </rPr>
      <t>5</t>
    </r>
    <r>
      <rPr>
        <sz val="11"/>
        <rFont val="方正仿宋_GBK"/>
        <family val="0"/>
      </rPr>
      <t>万吨熟食加工项目</t>
    </r>
  </si>
  <si>
    <r>
      <rPr>
        <sz val="11"/>
        <rFont val="方正仿宋_GBK"/>
        <family val="0"/>
      </rPr>
      <t>项目占地面积约</t>
    </r>
    <r>
      <rPr>
        <sz val="11"/>
        <rFont val="Times New Roman"/>
        <family val="1"/>
      </rPr>
      <t>240.60</t>
    </r>
    <r>
      <rPr>
        <sz val="11"/>
        <rFont val="方正仿宋_GBK"/>
        <family val="0"/>
      </rPr>
      <t>亩，总建筑面积</t>
    </r>
    <r>
      <rPr>
        <sz val="11"/>
        <rFont val="Times New Roman"/>
        <family val="1"/>
      </rPr>
      <t>99608.70</t>
    </r>
    <r>
      <rPr>
        <sz val="11"/>
        <rFont val="方正仿宋_GBK"/>
        <family val="0"/>
      </rPr>
      <t>平方米。主要建设内容包括肉鸡屠宰加工车间</t>
    </r>
    <r>
      <rPr>
        <sz val="11"/>
        <rFont val="Times New Roman"/>
        <family val="1"/>
      </rPr>
      <t>32004.04</t>
    </r>
    <r>
      <rPr>
        <sz val="11"/>
        <rFont val="方正仿宋_GBK"/>
        <family val="0"/>
      </rPr>
      <t>平方米，熟食加工车间</t>
    </r>
    <r>
      <rPr>
        <sz val="11"/>
        <rFont val="Times New Roman"/>
        <family val="1"/>
      </rPr>
      <t>18716.61</t>
    </r>
    <r>
      <rPr>
        <sz val="11"/>
        <rFont val="方正仿宋_GBK"/>
        <family val="0"/>
      </rPr>
      <t>平方米，预留车间</t>
    </r>
    <r>
      <rPr>
        <sz val="11"/>
        <rFont val="Times New Roman"/>
        <family val="1"/>
      </rPr>
      <t>15830.40</t>
    </r>
    <r>
      <rPr>
        <sz val="11"/>
        <rFont val="方正仿宋_GBK"/>
        <family val="0"/>
      </rPr>
      <t>平方米，待宰棚</t>
    </r>
    <r>
      <rPr>
        <sz val="11"/>
        <rFont val="Times New Roman"/>
        <family val="1"/>
      </rPr>
      <t>2160</t>
    </r>
    <r>
      <rPr>
        <sz val="11"/>
        <rFont val="方正仿宋_GBK"/>
        <family val="0"/>
      </rPr>
      <t>平方米，餐厅</t>
    </r>
    <r>
      <rPr>
        <sz val="11"/>
        <rFont val="Times New Roman"/>
        <family val="1"/>
      </rPr>
      <t>3420.00</t>
    </r>
    <r>
      <rPr>
        <sz val="11"/>
        <rFont val="方正仿宋_GBK"/>
        <family val="0"/>
      </rPr>
      <t>平方米，宿舍楼</t>
    </r>
    <r>
      <rPr>
        <sz val="11"/>
        <rFont val="Times New Roman"/>
        <family val="1"/>
      </rPr>
      <t>21384.00</t>
    </r>
    <r>
      <rPr>
        <sz val="11"/>
        <rFont val="方正仿宋_GBK"/>
        <family val="0"/>
      </rPr>
      <t>平方米，餐厅</t>
    </r>
    <r>
      <rPr>
        <sz val="11"/>
        <rFont val="Times New Roman"/>
        <family val="1"/>
      </rPr>
      <t>3259.14</t>
    </r>
    <r>
      <rPr>
        <sz val="11"/>
        <rFont val="方正仿宋_GBK"/>
        <family val="0"/>
      </rPr>
      <t>平方米，宿舍楼</t>
    </r>
    <r>
      <rPr>
        <sz val="11"/>
        <rFont val="Times New Roman"/>
        <family val="1"/>
      </rPr>
      <t>21384.00</t>
    </r>
    <r>
      <rPr>
        <sz val="11"/>
        <rFont val="方正仿宋_GBK"/>
        <family val="0"/>
      </rPr>
      <t>平方米，制冷机房、变配电室</t>
    </r>
    <r>
      <rPr>
        <sz val="11"/>
        <rFont val="Times New Roman"/>
        <family val="1"/>
      </rPr>
      <t>2001.65</t>
    </r>
    <r>
      <rPr>
        <sz val="11"/>
        <rFont val="方正仿宋_GBK"/>
        <family val="0"/>
      </rPr>
      <t>平方米，锅炉房</t>
    </r>
    <r>
      <rPr>
        <sz val="11"/>
        <rFont val="Times New Roman"/>
        <family val="1"/>
      </rPr>
      <t>720.00</t>
    </r>
    <r>
      <rPr>
        <sz val="11"/>
        <rFont val="方正仿宋_GBK"/>
        <family val="0"/>
      </rPr>
      <t>平方米，羽毛粉车间</t>
    </r>
    <r>
      <rPr>
        <sz val="11"/>
        <rFont val="Times New Roman"/>
        <family val="1"/>
      </rPr>
      <t>3420.00</t>
    </r>
    <r>
      <rPr>
        <sz val="11"/>
        <rFont val="方正仿宋_GBK"/>
        <family val="0"/>
      </rPr>
      <t>平方米，消防泵房</t>
    </r>
    <r>
      <rPr>
        <sz val="11"/>
        <rFont val="Times New Roman"/>
        <family val="1"/>
      </rPr>
      <t>112.86</t>
    </r>
    <r>
      <rPr>
        <sz val="11"/>
        <rFont val="方正仿宋_GBK"/>
        <family val="0"/>
      </rPr>
      <t>平方米，污水处理设施一套，以及其他相关辅助生产设备设施等。项目建成后达到年屠宰</t>
    </r>
    <r>
      <rPr>
        <sz val="11"/>
        <rFont val="Times New Roman"/>
        <family val="1"/>
      </rPr>
      <t>8000</t>
    </r>
    <r>
      <rPr>
        <sz val="11"/>
        <rFont val="方正仿宋_GBK"/>
        <family val="0"/>
      </rPr>
      <t>万只肉鸡、年产</t>
    </r>
    <r>
      <rPr>
        <sz val="11"/>
        <rFont val="Times New Roman"/>
        <family val="1"/>
      </rPr>
      <t>5</t>
    </r>
    <r>
      <rPr>
        <sz val="11"/>
        <rFont val="方正仿宋_GBK"/>
        <family val="0"/>
      </rPr>
      <t>万吨熟食加工生产能力。</t>
    </r>
  </si>
  <si>
    <r>
      <t>2018</t>
    </r>
    <r>
      <rPr>
        <sz val="11"/>
        <rFont val="方正仿宋_GBK"/>
        <family val="0"/>
      </rPr>
      <t/>
    </r>
    <r>
      <rPr>
        <sz val="11"/>
        <rFont val="方正仿宋_GBK"/>
        <family val="0"/>
      </rPr>
      <t>年</t>
    </r>
    <r>
      <rPr>
        <sz val="11"/>
        <rFont val="Times New Roman"/>
        <family val="1"/>
      </rPr>
      <t>12</t>
    </r>
    <r>
      <rPr>
        <sz val="11"/>
        <rFont val="方正仿宋_GBK"/>
        <family val="0"/>
      </rPr>
      <t>月至</t>
    </r>
    <r>
      <rPr>
        <sz val="11"/>
        <rFont val="Times New Roman"/>
        <family val="1"/>
      </rPr>
      <t>2023</t>
    </r>
    <r>
      <rPr>
        <sz val="11"/>
        <rFont val="方正仿宋_GBK"/>
        <family val="0"/>
      </rPr>
      <t>年</t>
    </r>
    <r>
      <rPr>
        <sz val="11"/>
        <rFont val="Times New Roman"/>
        <family val="1"/>
      </rPr>
      <t>8月</t>
    </r>
  </si>
  <si>
    <r>
      <rPr>
        <b/>
        <sz val="11"/>
        <rFont val="方正仿宋_GBK"/>
        <family val="0"/>
      </rPr>
      <t>八、新材料首批（次）保险补偿项目</t>
    </r>
  </si>
  <si>
    <r>
      <rPr>
        <sz val="11"/>
        <rFont val="方正仿宋_GBK"/>
        <family val="0"/>
      </rPr>
      <t>中国人民财产保险股份有限公司巴彦淖尔市分公司</t>
    </r>
  </si>
  <si>
    <r>
      <rPr>
        <sz val="11"/>
        <rFont val="方正仿宋_GBK"/>
        <family val="0"/>
      </rPr>
      <t>硅锰锆合金（</t>
    </r>
    <r>
      <rPr>
        <sz val="11"/>
        <rFont val="Times New Roman"/>
        <family val="1"/>
      </rPr>
      <t>Si-Mn-Zr</t>
    </r>
    <r>
      <rPr>
        <sz val="11"/>
        <rFont val="方正仿宋_GBK"/>
        <family val="0"/>
      </rPr>
      <t>）</t>
    </r>
  </si>
  <si>
    <r>
      <rPr>
        <b/>
        <sz val="11"/>
        <rFont val="仿宋"/>
        <family val="3"/>
      </rPr>
      <t>九、皮革羊毛产业发展试点</t>
    </r>
  </si>
  <si>
    <r>
      <rPr>
        <sz val="11"/>
        <rFont val="方正仿宋_GBK"/>
        <family val="0"/>
      </rPr>
      <t>巴彦淖尔市财政局</t>
    </r>
  </si>
  <si>
    <r>
      <rPr>
        <sz val="11"/>
        <rFont val="方正仿宋_GBK"/>
        <family val="0"/>
      </rPr>
      <t>巴彦淖尔现代化皮毛市场</t>
    </r>
  </si>
  <si>
    <r>
      <rPr>
        <sz val="11"/>
        <rFont val="方正仿宋_GBK"/>
        <family val="0"/>
      </rPr>
      <t>巴彦淖尔市沃尔羊毛产业园</t>
    </r>
  </si>
  <si>
    <r>
      <rPr>
        <sz val="11"/>
        <rFont val="方正仿宋_GBK"/>
        <family val="0"/>
      </rPr>
      <t>巴彦淖尔现代化羊产业小镇</t>
    </r>
  </si>
  <si>
    <r>
      <t xml:space="preserve">                </t>
    </r>
    <r>
      <rPr>
        <b/>
        <sz val="10"/>
        <rFont val="宋体"/>
        <family val="0"/>
      </rPr>
      <t>污水处理厂共计</t>
    </r>
    <r>
      <rPr>
        <b/>
        <sz val="10"/>
        <rFont val="Times New Roman"/>
        <family val="1"/>
      </rPr>
      <t>1</t>
    </r>
    <r>
      <rPr>
        <b/>
        <sz val="10"/>
        <rFont val="宋体"/>
        <family val="0"/>
      </rPr>
      <t>个项目</t>
    </r>
  </si>
  <si>
    <r>
      <rPr>
        <sz val="10"/>
        <rFont val="宋体"/>
        <family val="0"/>
      </rPr>
      <t>巴彦淖尔市</t>
    </r>
  </si>
  <si>
    <r>
      <rPr>
        <sz val="10"/>
        <rFont val="宋体"/>
        <family val="0"/>
      </rPr>
      <t>内蒙古巴彦淖尔进口资源加工开发区甘其毛都口岸园</t>
    </r>
  </si>
  <si>
    <r>
      <rPr>
        <sz val="10"/>
        <rFont val="宋体"/>
        <family val="0"/>
      </rPr>
      <t>甘其毛都口岸加工园区工业污水处理站建设项目</t>
    </r>
  </si>
  <si>
    <r>
      <rPr>
        <sz val="10"/>
        <rFont val="宋体"/>
        <family val="0"/>
      </rPr>
      <t>污水处理厂</t>
    </r>
  </si>
  <si>
    <t>2023.4-
2023.8</t>
  </si>
  <si>
    <r>
      <rPr>
        <sz val="10"/>
        <rFont val="宋体"/>
        <family val="0"/>
      </rPr>
      <t>乌拉特中旗甘其毛都口岸加工园区特勤消防站建设项</t>
    </r>
  </si>
  <si>
    <t>2023.3-
2023.9</t>
  </si>
  <si>
    <r>
      <rPr>
        <sz val="10"/>
        <rFont val="宋体"/>
        <family val="0"/>
      </rPr>
      <t>内蒙古巴彦淖尔乌拉特后旗工业园区</t>
    </r>
  </si>
  <si>
    <r>
      <rPr>
        <sz val="10"/>
        <rFont val="宋体"/>
        <family val="0"/>
      </rPr>
      <t>乌拉特后旗工业园区危险化学品车辆专用停车场项目</t>
    </r>
  </si>
  <si>
    <t>2023.04-
2023.12</t>
  </si>
  <si>
    <r>
      <t>2023</t>
    </r>
    <r>
      <rPr>
        <sz val="22"/>
        <rFont val="宋体"/>
        <family val="0"/>
      </rPr>
      <t>年重点产业（园区）发展专项资金（第一批）拟安排情况表</t>
    </r>
  </si>
  <si>
    <r>
      <rPr>
        <b/>
        <sz val="12"/>
        <rFont val="宋体"/>
        <family val="0"/>
      </rPr>
      <t>序号</t>
    </r>
  </si>
  <si>
    <r>
      <rPr>
        <b/>
        <sz val="12"/>
        <rFont val="宋体"/>
        <family val="0"/>
      </rPr>
      <t>盟市</t>
    </r>
  </si>
  <si>
    <r>
      <rPr>
        <b/>
        <sz val="12"/>
        <rFont val="宋体"/>
        <family val="0"/>
      </rPr>
      <t>旗县</t>
    </r>
  </si>
  <si>
    <r>
      <rPr>
        <b/>
        <sz val="12"/>
        <rFont val="宋体"/>
        <family val="0"/>
      </rPr>
      <t>项目单位</t>
    </r>
  </si>
  <si>
    <r>
      <rPr>
        <b/>
        <sz val="12"/>
        <rFont val="宋体"/>
        <family val="0"/>
      </rPr>
      <t>项目名称</t>
    </r>
  </si>
  <si>
    <r>
      <rPr>
        <b/>
        <sz val="12"/>
        <rFont val="宋体"/>
        <family val="0"/>
      </rPr>
      <t>建设内容</t>
    </r>
  </si>
  <si>
    <r>
      <rPr>
        <b/>
        <sz val="12"/>
        <rFont val="宋体"/>
        <family val="0"/>
      </rPr>
      <t>项目投资（万元）</t>
    </r>
  </si>
  <si>
    <r>
      <rPr>
        <b/>
        <sz val="12"/>
        <rFont val="宋体"/>
        <family val="0"/>
      </rPr>
      <t>建设起止日期</t>
    </r>
  </si>
  <si>
    <r>
      <rPr>
        <b/>
        <sz val="12"/>
        <rFont val="宋体"/>
        <family val="0"/>
      </rPr>
      <t>拟支持资金（万元）</t>
    </r>
  </si>
  <si>
    <r>
      <t>合计（其中重点产业专项资金</t>
    </r>
    <r>
      <rPr>
        <b/>
        <sz val="12"/>
        <rFont val="Times New Roman"/>
        <family val="1"/>
      </rPr>
      <t>41773.41</t>
    </r>
    <r>
      <rPr>
        <b/>
        <sz val="12"/>
        <rFont val="宋体"/>
        <family val="0"/>
      </rPr>
      <t>万元，工业园区专项资金</t>
    </r>
    <r>
      <rPr>
        <b/>
        <sz val="12"/>
        <rFont val="Times New Roman"/>
        <family val="1"/>
      </rPr>
      <t>38173</t>
    </r>
    <r>
      <rPr>
        <b/>
        <sz val="12"/>
        <rFont val="宋体"/>
        <family val="0"/>
      </rPr>
      <t>万元）</t>
    </r>
  </si>
  <si>
    <r>
      <rPr>
        <b/>
        <sz val="11"/>
        <rFont val="宋体"/>
        <family val="0"/>
      </rPr>
      <t>一、工业绿色化改造</t>
    </r>
  </si>
  <si>
    <r>
      <rPr>
        <sz val="11"/>
        <rFont val="宋体"/>
        <family val="0"/>
      </rPr>
      <t>乌海市</t>
    </r>
  </si>
  <si>
    <r>
      <rPr>
        <sz val="11"/>
        <rFont val="宋体"/>
        <family val="0"/>
      </rPr>
      <t>海南区</t>
    </r>
  </si>
  <si>
    <r>
      <rPr>
        <sz val="11"/>
        <rFont val="宋体"/>
        <family val="0"/>
      </rPr>
      <t>乌海黑猫炭黑有限责任公司</t>
    </r>
  </si>
  <si>
    <r>
      <rPr>
        <sz val="11"/>
        <rFont val="宋体"/>
        <family val="0"/>
      </rPr>
      <t>尾气综合利用及环保设施技改项目（节能技术改造项目）</t>
    </r>
  </si>
  <si>
    <r>
      <rPr>
        <sz val="11"/>
        <rFont val="宋体"/>
        <family val="0"/>
      </rPr>
      <t>项目计划新建</t>
    </r>
    <r>
      <rPr>
        <sz val="11"/>
        <rFont val="Times New Roman"/>
        <family val="1"/>
      </rPr>
      <t>1</t>
    </r>
    <r>
      <rPr>
        <sz val="11"/>
        <rFont val="宋体"/>
        <family val="0"/>
      </rPr>
      <t>台</t>
    </r>
    <r>
      <rPr>
        <sz val="11"/>
        <rFont val="Times New Roman"/>
        <family val="1"/>
      </rPr>
      <t xml:space="preserve"> 105t/h</t>
    </r>
    <r>
      <rPr>
        <sz val="11"/>
        <rFont val="宋体"/>
        <family val="0"/>
      </rPr>
      <t>尾气蒸汽锅炉来处理房气，新建</t>
    </r>
    <r>
      <rPr>
        <sz val="11"/>
        <rFont val="Times New Roman"/>
        <family val="1"/>
      </rPr>
      <t>1</t>
    </r>
    <r>
      <rPr>
        <sz val="11"/>
        <rFont val="宋体"/>
        <family val="0"/>
      </rPr>
      <t>套低氮燃烧器和</t>
    </r>
    <r>
      <rPr>
        <sz val="11"/>
        <rFont val="Times New Roman"/>
        <family val="1"/>
      </rPr>
      <t xml:space="preserve"> SNCR </t>
    </r>
    <r>
      <rPr>
        <sz val="11"/>
        <rFont val="宋体"/>
        <family val="0"/>
      </rPr>
      <t>脱硝装置抑制了</t>
    </r>
    <r>
      <rPr>
        <sz val="11"/>
        <rFont val="Times New Roman"/>
        <family val="1"/>
      </rPr>
      <t xml:space="preserve"> NOX </t>
    </r>
    <r>
      <rPr>
        <sz val="11"/>
        <rFont val="宋体"/>
        <family val="0"/>
      </rPr>
      <t>的生成使</t>
    </r>
    <r>
      <rPr>
        <sz val="11"/>
        <rFont val="Times New Roman"/>
        <family val="1"/>
      </rPr>
      <t xml:space="preserve"> NOX</t>
    </r>
    <r>
      <rPr>
        <sz val="11"/>
        <rFont val="宋体"/>
        <family val="0"/>
      </rPr>
      <t>的排放浓度</t>
    </r>
    <r>
      <rPr>
        <sz val="11"/>
        <rFont val="Times New Roman"/>
        <family val="1"/>
      </rPr>
      <t>≤100mg/Nm3</t>
    </r>
    <r>
      <rPr>
        <sz val="11"/>
        <rFont val="宋体"/>
        <family val="0"/>
      </rPr>
      <t>，新增一套在建监测设备实现对脱硫过程的在线监控，利用原有</t>
    </r>
    <r>
      <rPr>
        <sz val="11"/>
        <rFont val="Times New Roman"/>
        <family val="1"/>
      </rPr>
      <t>2x15MW</t>
    </r>
    <r>
      <rPr>
        <sz val="11"/>
        <rFont val="宋体"/>
        <family val="0"/>
      </rPr>
      <t>尾气发电工程项目的</t>
    </r>
    <r>
      <rPr>
        <sz val="11"/>
        <rFont val="Times New Roman"/>
        <family val="1"/>
      </rPr>
      <t xml:space="preserve">
15MW发电机来发电，并新建一座配电室配电。</t>
    </r>
  </si>
  <si>
    <r>
      <t>2022</t>
    </r>
    <r>
      <rPr>
        <sz val="11"/>
        <rFont val="宋体"/>
        <family val="0"/>
      </rPr>
      <t>年</t>
    </r>
    <r>
      <rPr>
        <sz val="11"/>
        <rFont val="Times New Roman"/>
        <family val="1"/>
      </rPr>
      <t>4</t>
    </r>
    <r>
      <rPr>
        <sz val="11"/>
        <rFont val="宋体"/>
        <family val="0"/>
      </rPr>
      <t>月</t>
    </r>
    <r>
      <rPr>
        <sz val="11"/>
        <rFont val="Times New Roman"/>
        <family val="1"/>
      </rPr>
      <t>-2022</t>
    </r>
    <r>
      <rPr>
        <sz val="11"/>
        <rFont val="宋体"/>
        <family val="0"/>
      </rPr>
      <t>年</t>
    </r>
    <r>
      <rPr>
        <sz val="11"/>
        <rFont val="Times New Roman"/>
        <family val="1"/>
      </rPr>
      <t>7</t>
    </r>
    <r>
      <rPr>
        <sz val="11"/>
        <rFont val="宋体"/>
        <family val="0"/>
      </rPr>
      <t>月</t>
    </r>
  </si>
  <si>
    <r>
      <rPr>
        <sz val="11"/>
        <rFont val="宋体"/>
        <family val="0"/>
      </rPr>
      <t>海勃湾区</t>
    </r>
  </si>
  <si>
    <r>
      <rPr>
        <sz val="11"/>
        <rFont val="宋体"/>
        <family val="0"/>
      </rPr>
      <t>乌海市京运通新材料科技有限公司</t>
    </r>
  </si>
  <si>
    <r>
      <rPr>
        <sz val="11"/>
        <rFont val="宋体"/>
        <family val="0"/>
      </rPr>
      <t>冷却塔改造节水项目（节水技术改造项目）</t>
    </r>
  </si>
  <si>
    <r>
      <rPr>
        <sz val="11"/>
        <rFont val="宋体"/>
        <family val="0"/>
      </rPr>
      <t>乌海市京运通新材料科技有限公司坚持以创新推动企业发展，提高生产效率</t>
    </r>
    <r>
      <rPr>
        <sz val="11"/>
        <rFont val="Times New Roman"/>
        <family val="1"/>
      </rPr>
      <t>,</t>
    </r>
    <r>
      <rPr>
        <sz val="11"/>
        <rFont val="宋体"/>
        <family val="0"/>
      </rPr>
      <t>降低生产损耗</t>
    </r>
    <r>
      <rPr>
        <sz val="11"/>
        <rFont val="Times New Roman"/>
        <family val="1"/>
      </rPr>
      <t>,</t>
    </r>
    <r>
      <rPr>
        <sz val="11"/>
        <rFont val="宋体"/>
        <family val="0"/>
      </rPr>
      <t>为了保证系统的正常运行，对控制能源消耗及降低成本进行有效改善，将现单晶生产车间冷却塔装置进行改造，改建为</t>
    </r>
    <r>
      <rPr>
        <sz val="11"/>
        <rFont val="Times New Roman"/>
        <family val="1"/>
      </rPr>
      <t xml:space="preserve">KCN-600 </t>
    </r>
    <r>
      <rPr>
        <sz val="11"/>
        <rFont val="宋体"/>
        <family val="0"/>
      </rPr>
      <t>型逆流式闭式塔，从而实现对单晶生产车间的冷却用水量及生产设备冷却、车间恒温等进行有效控制。</t>
    </r>
  </si>
  <si>
    <r>
      <t>2022</t>
    </r>
    <r>
      <rPr>
        <sz val="11"/>
        <rFont val="宋体"/>
        <family val="0"/>
      </rPr>
      <t>年</t>
    </r>
    <r>
      <rPr>
        <sz val="11"/>
        <rFont val="Times New Roman"/>
        <family val="1"/>
      </rPr>
      <t>1</t>
    </r>
    <r>
      <rPr>
        <sz val="11"/>
        <rFont val="宋体"/>
        <family val="0"/>
      </rPr>
      <t>月</t>
    </r>
    <r>
      <rPr>
        <sz val="11"/>
        <rFont val="Times New Roman"/>
        <family val="1"/>
      </rPr>
      <t>- 2022</t>
    </r>
    <r>
      <rPr>
        <sz val="11"/>
        <rFont val="宋体"/>
        <family val="0"/>
      </rPr>
      <t>年</t>
    </r>
    <r>
      <rPr>
        <sz val="11"/>
        <rFont val="Times New Roman"/>
        <family val="1"/>
      </rPr>
      <t>12</t>
    </r>
    <r>
      <rPr>
        <sz val="11"/>
        <rFont val="宋体"/>
        <family val="0"/>
      </rPr>
      <t>月</t>
    </r>
  </si>
  <si>
    <r>
      <rPr>
        <b/>
        <sz val="11"/>
        <rFont val="宋体"/>
        <family val="0"/>
      </rPr>
      <t>二、高耗能落后机电设备淘汰类</t>
    </r>
  </si>
  <si>
    <r>
      <rPr>
        <sz val="11"/>
        <rFont val="宋体"/>
        <family val="0"/>
      </rPr>
      <t>乌海市工业和信息化局</t>
    </r>
  </si>
  <si>
    <r>
      <rPr>
        <sz val="11"/>
        <rFont val="宋体"/>
        <family val="0"/>
      </rPr>
      <t>高耗能落后机电设备淘汰</t>
    </r>
  </si>
  <si>
    <r>
      <t>1</t>
    </r>
    <r>
      <rPr>
        <sz val="11"/>
        <color indexed="8"/>
        <rFont val="宋体"/>
        <family val="0"/>
      </rPr>
      <t>户企业淘汰高耗能落后机电设备</t>
    </r>
    <r>
      <rPr>
        <sz val="11"/>
        <color indexed="8"/>
        <rFont val="Times New Roman"/>
        <family val="1"/>
      </rPr>
      <t>87</t>
    </r>
    <r>
      <rPr>
        <sz val="11"/>
        <color indexed="8"/>
        <rFont val="宋体"/>
        <family val="0"/>
      </rPr>
      <t>台，总投资</t>
    </r>
    <r>
      <rPr>
        <sz val="11"/>
        <color indexed="8"/>
        <rFont val="Times New Roman"/>
        <family val="1"/>
      </rPr>
      <t>595.06</t>
    </r>
    <r>
      <rPr>
        <sz val="11"/>
        <color indexed="8"/>
        <rFont val="宋体"/>
        <family val="0"/>
      </rPr>
      <t>万元，总功率</t>
    </r>
    <r>
      <rPr>
        <sz val="11"/>
        <color indexed="8"/>
        <rFont val="Times New Roman"/>
        <family val="1"/>
      </rPr>
      <t>20180.37KW,</t>
    </r>
    <r>
      <rPr>
        <sz val="11"/>
        <color indexed="8"/>
        <rFont val="宋体"/>
        <family val="0"/>
      </rPr>
      <t>节能量</t>
    </r>
    <r>
      <rPr>
        <sz val="11"/>
        <color indexed="8"/>
        <rFont val="Times New Roman"/>
        <family val="1"/>
      </rPr>
      <t>1035.11tce</t>
    </r>
  </si>
  <si>
    <r>
      <rPr>
        <b/>
        <sz val="11"/>
        <rFont val="宋体"/>
        <family val="0"/>
      </rPr>
      <t>三、绿色示范项目</t>
    </r>
  </si>
  <si>
    <r>
      <rPr>
        <sz val="11"/>
        <rFont val="宋体"/>
        <family val="0"/>
      </rPr>
      <t>乌海中玻特种玻璃有限责任公司</t>
    </r>
  </si>
  <si>
    <r>
      <t>2023</t>
    </r>
    <r>
      <rPr>
        <sz val="11"/>
        <rFont val="宋体"/>
        <family val="0"/>
      </rPr>
      <t>年自治区级绿色工厂</t>
    </r>
  </si>
  <si>
    <r>
      <rPr>
        <sz val="11"/>
        <rFont val="宋体"/>
        <family val="0"/>
      </rPr>
      <t>乌海市西水水泥有限责任公司</t>
    </r>
  </si>
  <si>
    <r>
      <rPr>
        <sz val="11"/>
        <rFont val="宋体"/>
        <family val="0"/>
      </rPr>
      <t>乌海市泰美节能环保材料有限公司</t>
    </r>
  </si>
  <si>
    <r>
      <rPr>
        <sz val="11"/>
        <rFont val="宋体"/>
        <family val="0"/>
      </rPr>
      <t>乌海赛马水泥有限责任公司</t>
    </r>
  </si>
  <si>
    <r>
      <t>2023</t>
    </r>
    <r>
      <rPr>
        <sz val="11"/>
        <rFont val="宋体"/>
        <family val="0"/>
      </rPr>
      <t>年自治区级绿色设计产品（</t>
    </r>
    <r>
      <rPr>
        <sz val="11"/>
        <rFont val="Times New Roman"/>
        <family val="1"/>
      </rPr>
      <t xml:space="preserve">SMSN/42.5 </t>
    </r>
    <r>
      <rPr>
        <sz val="11"/>
        <rFont val="宋体"/>
        <family val="0"/>
      </rPr>
      <t>水泥）</t>
    </r>
  </si>
  <si>
    <r>
      <rPr>
        <sz val="11"/>
        <rFont val="宋体"/>
        <family val="0"/>
      </rPr>
      <t>乌达区</t>
    </r>
  </si>
  <si>
    <r>
      <rPr>
        <sz val="11"/>
        <rFont val="宋体"/>
        <family val="0"/>
      </rPr>
      <t>内蒙古乌海高新技术产业开发区乌达产业园</t>
    </r>
  </si>
  <si>
    <r>
      <t>2023</t>
    </r>
    <r>
      <rPr>
        <sz val="11"/>
        <rFont val="宋体"/>
        <family val="0"/>
      </rPr>
      <t>年自治区绿色园区</t>
    </r>
  </si>
  <si>
    <r>
      <rPr>
        <b/>
        <sz val="11"/>
        <rFont val="宋体"/>
        <family val="0"/>
      </rPr>
      <t>四、机器换人和智能制造</t>
    </r>
  </si>
  <si>
    <r>
      <rPr>
        <b/>
        <sz val="11"/>
        <rFont val="宋体"/>
        <family val="0"/>
      </rPr>
      <t>（一）智能制造（</t>
    </r>
    <r>
      <rPr>
        <b/>
        <sz val="11"/>
        <rFont val="Times New Roman"/>
        <family val="1"/>
      </rPr>
      <t>2</t>
    </r>
    <r>
      <rPr>
        <b/>
        <sz val="11"/>
        <rFont val="宋体"/>
        <family val="0"/>
      </rPr>
      <t>个）</t>
    </r>
  </si>
  <si>
    <r>
      <t>1.</t>
    </r>
    <r>
      <rPr>
        <b/>
        <sz val="11"/>
        <rFont val="宋体"/>
        <family val="0"/>
      </rPr>
      <t>数字化车间（</t>
    </r>
    <r>
      <rPr>
        <b/>
        <sz val="11"/>
        <rFont val="Times New Roman"/>
        <family val="1"/>
      </rPr>
      <t>1</t>
    </r>
    <r>
      <rPr>
        <b/>
        <sz val="11"/>
        <rFont val="宋体"/>
        <family val="0"/>
      </rPr>
      <t>个）</t>
    </r>
  </si>
  <si>
    <r>
      <rPr>
        <sz val="11"/>
        <rFont val="宋体"/>
        <family val="0"/>
      </rPr>
      <t>乌海市包钢万腾钢铁有限责任公司</t>
    </r>
  </si>
  <si>
    <r>
      <t>H</t>
    </r>
    <r>
      <rPr>
        <sz val="11"/>
        <rFont val="宋体"/>
        <family val="0"/>
      </rPr>
      <t>型钢产销一体化数字化车间开发项目</t>
    </r>
  </si>
  <si>
    <r>
      <rPr>
        <sz val="11"/>
        <rFont val="宋体"/>
        <family val="0"/>
      </rPr>
      <t>数字化车间平台软件应用开发与自动化系统建设。</t>
    </r>
  </si>
  <si>
    <t>2022.4-2022.12</t>
  </si>
  <si>
    <r>
      <t>2.</t>
    </r>
    <r>
      <rPr>
        <b/>
        <sz val="11"/>
        <rFont val="宋体"/>
        <family val="0"/>
      </rPr>
      <t>智能工厂（</t>
    </r>
    <r>
      <rPr>
        <b/>
        <sz val="11"/>
        <rFont val="Times New Roman"/>
        <family val="1"/>
      </rPr>
      <t>1</t>
    </r>
    <r>
      <rPr>
        <b/>
        <sz val="11"/>
        <rFont val="宋体"/>
        <family val="0"/>
      </rPr>
      <t>个）</t>
    </r>
  </si>
  <si>
    <r>
      <rPr>
        <sz val="11"/>
        <rFont val="宋体"/>
        <family val="0"/>
      </rPr>
      <t>乌海中联化工有限公司</t>
    </r>
  </si>
  <si>
    <r>
      <rPr>
        <sz val="11"/>
        <rFont val="宋体"/>
        <family val="0"/>
      </rPr>
      <t>智能化工厂项目</t>
    </r>
  </si>
  <si>
    <r>
      <rPr>
        <sz val="11"/>
        <rFont val="宋体"/>
        <family val="0"/>
      </rPr>
      <t>在厂内开展生产过程执行系统，实现从进厂无人称重计量、采样、卸车、自动化验、智能配料、智能工艺操作控制、成品产出等各环节实现自动化操作、流水线生产工艺模式。</t>
    </r>
  </si>
  <si>
    <t>2022.7-2022.12</t>
  </si>
  <si>
    <r>
      <rPr>
        <b/>
        <sz val="11"/>
        <color indexed="8"/>
        <rFont val="宋体"/>
        <family val="0"/>
      </rPr>
      <t>五、工业数字化转型</t>
    </r>
  </si>
  <si>
    <r>
      <rPr>
        <b/>
        <sz val="11"/>
        <rFont val="宋体"/>
        <family val="0"/>
      </rPr>
      <t>（一）两化融合贯标项目（</t>
    </r>
    <r>
      <rPr>
        <b/>
        <sz val="11"/>
        <rFont val="Times New Roman"/>
        <family val="1"/>
      </rPr>
      <t>3</t>
    </r>
    <r>
      <rPr>
        <b/>
        <sz val="11"/>
        <rFont val="宋体"/>
        <family val="0"/>
      </rPr>
      <t>个）</t>
    </r>
  </si>
  <si>
    <r>
      <rPr>
        <sz val="11"/>
        <color indexed="8"/>
        <rFont val="宋体"/>
        <family val="0"/>
      </rPr>
      <t>高新技术产业开发区海南产业园</t>
    </r>
  </si>
  <si>
    <r>
      <rPr>
        <sz val="11"/>
        <color indexed="8"/>
        <rFont val="宋体"/>
        <family val="0"/>
      </rPr>
      <t>乌海中联化工有限公司</t>
    </r>
  </si>
  <si>
    <t>2022.06.11</t>
  </si>
  <si>
    <t>2022.03.04</t>
  </si>
  <si>
    <t>2022.02.15</t>
  </si>
  <si>
    <r>
      <rPr>
        <b/>
        <sz val="11"/>
        <rFont val="宋体"/>
        <family val="0"/>
      </rPr>
      <t>六、国际、国家</t>
    </r>
    <r>
      <rPr>
        <b/>
        <sz val="11"/>
        <rFont val="Times New Roman"/>
        <family val="1"/>
      </rPr>
      <t>(</t>
    </r>
    <r>
      <rPr>
        <b/>
        <sz val="11"/>
        <rFont val="宋体"/>
        <family val="0"/>
      </rPr>
      <t>行业</t>
    </r>
    <r>
      <rPr>
        <b/>
        <sz val="11"/>
        <rFont val="Times New Roman"/>
        <family val="1"/>
      </rPr>
      <t>)</t>
    </r>
    <r>
      <rPr>
        <b/>
        <sz val="11"/>
        <rFont val="宋体"/>
        <family val="0"/>
      </rPr>
      <t>标准制定项目</t>
    </r>
  </si>
  <si>
    <r>
      <rPr>
        <sz val="11"/>
        <color indexed="8"/>
        <rFont val="宋体"/>
        <family val="0"/>
      </rPr>
      <t>海勃湾区</t>
    </r>
  </si>
  <si>
    <r>
      <rPr>
        <sz val="11"/>
        <color indexed="8"/>
        <rFont val="宋体"/>
        <family val="0"/>
      </rPr>
      <t>乌海市包钢万腾钢铁有限责任公司</t>
    </r>
  </si>
  <si>
    <r>
      <rPr>
        <sz val="11"/>
        <color indexed="8"/>
        <rFont val="宋体"/>
        <family val="0"/>
      </rPr>
      <t>钢筋混凝土用钢材试验方法</t>
    </r>
  </si>
  <si>
    <r>
      <rPr>
        <sz val="11"/>
        <color indexed="8"/>
        <rFont val="宋体"/>
        <family val="0"/>
      </rPr>
      <t>标准制定</t>
    </r>
  </si>
  <si>
    <r>
      <rPr>
        <b/>
        <sz val="11"/>
        <rFont val="宋体"/>
        <family val="0"/>
      </rPr>
      <t>七、贷款贴息</t>
    </r>
  </si>
  <si>
    <r>
      <rPr>
        <sz val="11"/>
        <rFont val="宋体"/>
        <family val="0"/>
      </rPr>
      <t>内蒙古国轩零碳科技有限公司</t>
    </r>
  </si>
  <si>
    <r>
      <rPr>
        <sz val="11"/>
        <rFont val="宋体"/>
        <family val="0"/>
      </rPr>
      <t>年产</t>
    </r>
    <r>
      <rPr>
        <sz val="11"/>
        <rFont val="Times New Roman"/>
        <family val="1"/>
      </rPr>
      <t>10</t>
    </r>
    <r>
      <rPr>
        <sz val="11"/>
        <rFont val="宋体"/>
        <family val="0"/>
      </rPr>
      <t>万吨锂电池负极材料项目</t>
    </r>
  </si>
  <si>
    <r>
      <rPr>
        <sz val="11"/>
        <rFont val="宋体"/>
        <family val="0"/>
      </rPr>
      <t>新建年产</t>
    </r>
    <r>
      <rPr>
        <sz val="11"/>
        <rFont val="Times New Roman"/>
        <family val="1"/>
      </rPr>
      <t xml:space="preserve"> 10 </t>
    </r>
    <r>
      <rPr>
        <sz val="11"/>
        <rFont val="宋体"/>
        <family val="0"/>
      </rPr>
      <t>万吨鲤电池负极材料石墨化生产系统，共设置</t>
    </r>
    <r>
      <rPr>
        <sz val="11"/>
        <rFont val="Times New Roman"/>
        <family val="1"/>
      </rPr>
      <t>4</t>
    </r>
    <r>
      <rPr>
        <sz val="11"/>
        <rFont val="宋体"/>
        <family val="0"/>
      </rPr>
      <t>条生产线</t>
    </r>
    <r>
      <rPr>
        <sz val="11"/>
        <rFont val="Times New Roman"/>
        <family val="1"/>
      </rPr>
      <t>.</t>
    </r>
  </si>
  <si>
    <r>
      <t>2021</t>
    </r>
    <r>
      <rPr>
        <sz val="11"/>
        <rFont val="宋体"/>
        <family val="0"/>
      </rPr>
      <t>年</t>
    </r>
    <r>
      <rPr>
        <sz val="11"/>
        <rFont val="Times New Roman"/>
        <family val="1"/>
      </rPr>
      <t>10</t>
    </r>
    <r>
      <rPr>
        <sz val="11"/>
        <rFont val="宋体"/>
        <family val="0"/>
      </rPr>
      <t>月</t>
    </r>
    <r>
      <rPr>
        <sz val="11"/>
        <rFont val="Times New Roman"/>
        <family val="1"/>
      </rPr>
      <t>-2023</t>
    </r>
    <r>
      <rPr>
        <sz val="11"/>
        <rFont val="宋体"/>
        <family val="0"/>
      </rPr>
      <t>年</t>
    </r>
    <r>
      <rPr>
        <sz val="11"/>
        <rFont val="Times New Roman"/>
        <family val="1"/>
      </rPr>
      <t>10</t>
    </r>
    <r>
      <rPr>
        <sz val="11"/>
        <rFont val="宋体"/>
        <family val="0"/>
      </rPr>
      <t>月</t>
    </r>
  </si>
  <si>
    <r>
      <rPr>
        <sz val="11"/>
        <rFont val="宋体"/>
        <family val="0"/>
      </rPr>
      <t>内蒙古华恒能源科技有限公司</t>
    </r>
  </si>
  <si>
    <r>
      <t>PTMEG</t>
    </r>
    <r>
      <rPr>
        <sz val="11"/>
        <rFont val="宋体"/>
        <family val="0"/>
      </rPr>
      <t>、</t>
    </r>
    <r>
      <rPr>
        <sz val="11"/>
        <rFont val="Times New Roman"/>
        <family val="1"/>
      </rPr>
      <t>PBAT</t>
    </r>
    <r>
      <rPr>
        <sz val="11"/>
        <rFont val="宋体"/>
        <family val="0"/>
      </rPr>
      <t>新型材料产业链一体化项目</t>
    </r>
  </si>
  <si>
    <r>
      <rPr>
        <sz val="11"/>
        <rFont val="宋体"/>
        <family val="0"/>
      </rPr>
      <t>建设</t>
    </r>
    <r>
      <rPr>
        <sz val="11"/>
        <rFont val="Times New Roman"/>
        <family val="1"/>
      </rPr>
      <t>3</t>
    </r>
    <r>
      <rPr>
        <sz val="11"/>
        <rFont val="Times New Roman"/>
        <family val="1"/>
      </rPr>
      <t>×</t>
    </r>
    <r>
      <rPr>
        <sz val="11"/>
        <rFont val="Times New Roman"/>
        <family val="1"/>
      </rPr>
      <t>10.4</t>
    </r>
    <r>
      <rPr>
        <sz val="11"/>
        <rFont val="宋体"/>
        <family val="0"/>
      </rPr>
      <t>万吨</t>
    </r>
    <r>
      <rPr>
        <sz val="11"/>
        <rFont val="Times New Roman"/>
        <family val="1"/>
      </rPr>
      <t>/BDO</t>
    </r>
    <r>
      <rPr>
        <sz val="11"/>
        <rFont val="宋体"/>
        <family val="0"/>
      </rPr>
      <t>装置、</t>
    </r>
    <r>
      <rPr>
        <sz val="11"/>
        <rFont val="Times New Roman"/>
        <family val="1"/>
      </rPr>
      <t>4</t>
    </r>
    <r>
      <rPr>
        <sz val="11"/>
        <rFont val="Times New Roman"/>
        <family val="1"/>
      </rPr>
      <t>×</t>
    </r>
    <r>
      <rPr>
        <sz val="11"/>
        <rFont val="Times New Roman"/>
        <family val="1"/>
      </rPr>
      <t>4.6</t>
    </r>
    <r>
      <rPr>
        <sz val="11"/>
        <rFont val="宋体"/>
        <family val="0"/>
      </rPr>
      <t>万吨</t>
    </r>
    <r>
      <rPr>
        <sz val="11"/>
        <rFont val="Times New Roman"/>
        <family val="1"/>
      </rPr>
      <t>/</t>
    </r>
    <r>
      <rPr>
        <sz val="11"/>
        <rFont val="宋体"/>
        <family val="0"/>
      </rPr>
      <t>年</t>
    </r>
    <r>
      <rPr>
        <sz val="11"/>
        <rFont val="Times New Roman"/>
        <family val="1"/>
      </rPr>
      <t>PTMEG</t>
    </r>
    <r>
      <rPr>
        <sz val="11"/>
        <rFont val="宋体"/>
        <family val="0"/>
      </rPr>
      <t>装置、</t>
    </r>
    <r>
      <rPr>
        <sz val="11"/>
        <rFont val="Times New Roman"/>
        <family val="1"/>
      </rPr>
      <t>6</t>
    </r>
    <r>
      <rPr>
        <sz val="11"/>
        <rFont val="宋体"/>
        <family val="0"/>
      </rPr>
      <t>万吨</t>
    </r>
    <r>
      <rPr>
        <sz val="11"/>
        <rFont val="Times New Roman"/>
        <family val="1"/>
      </rPr>
      <t>/</t>
    </r>
    <r>
      <rPr>
        <sz val="11"/>
        <rFont val="宋体"/>
        <family val="0"/>
      </rPr>
      <t>年</t>
    </r>
    <r>
      <rPr>
        <sz val="11"/>
        <rFont val="Times New Roman"/>
        <family val="1"/>
      </rPr>
      <t>PBAT</t>
    </r>
    <r>
      <rPr>
        <sz val="11"/>
        <rFont val="宋体"/>
        <family val="0"/>
      </rPr>
      <t>装置、</t>
    </r>
    <r>
      <rPr>
        <sz val="11"/>
        <rFont val="Times New Roman"/>
        <family val="1"/>
      </rPr>
      <t>28000</t>
    </r>
    <r>
      <rPr>
        <sz val="11"/>
        <rFont val="宋体"/>
        <family val="0"/>
      </rPr>
      <t>标立方米</t>
    </r>
    <r>
      <rPr>
        <sz val="11"/>
        <rFont val="Times New Roman"/>
        <family val="1"/>
      </rPr>
      <t>/</t>
    </r>
    <r>
      <rPr>
        <sz val="11"/>
        <rFont val="宋体"/>
        <family val="0"/>
      </rPr>
      <t>小时天然气制氢装置、</t>
    </r>
    <r>
      <rPr>
        <sz val="11"/>
        <rFont val="Times New Roman"/>
        <family val="1"/>
      </rPr>
      <t>3×24</t>
    </r>
    <r>
      <rPr>
        <sz val="11"/>
        <rFont val="宋体"/>
        <family val="0"/>
      </rPr>
      <t>万吨</t>
    </r>
    <r>
      <rPr>
        <sz val="11"/>
        <rFont val="Times New Roman"/>
        <family val="1"/>
      </rPr>
      <t>/</t>
    </r>
    <r>
      <rPr>
        <sz val="11"/>
        <rFont val="宋体"/>
        <family val="0"/>
      </rPr>
      <t>年甲醛装置及配套原料车间、动力车间、公用工程用辅助设施。一期投资</t>
    </r>
    <r>
      <rPr>
        <sz val="11"/>
        <rFont val="Times New Roman"/>
        <family val="1"/>
      </rPr>
      <t>70</t>
    </r>
    <r>
      <rPr>
        <sz val="11"/>
        <rFont val="宋体"/>
        <family val="0"/>
      </rPr>
      <t>亿元、二期投资</t>
    </r>
    <r>
      <rPr>
        <sz val="11"/>
        <rFont val="Times New Roman"/>
        <family val="1"/>
      </rPr>
      <t>35</t>
    </r>
    <r>
      <rPr>
        <sz val="11"/>
        <rFont val="宋体"/>
        <family val="0"/>
      </rPr>
      <t>亿元。</t>
    </r>
  </si>
  <si>
    <r>
      <t>2021</t>
    </r>
    <r>
      <rPr>
        <sz val="11"/>
        <rFont val="宋体"/>
        <family val="0"/>
      </rPr>
      <t>年</t>
    </r>
    <r>
      <rPr>
        <sz val="11"/>
        <rFont val="Times New Roman"/>
        <family val="1"/>
      </rPr>
      <t>5</t>
    </r>
    <r>
      <rPr>
        <sz val="11"/>
        <rFont val="宋体"/>
        <family val="0"/>
      </rPr>
      <t>月</t>
    </r>
    <r>
      <rPr>
        <sz val="11"/>
        <rFont val="Times New Roman"/>
        <family val="1"/>
      </rPr>
      <t>-2023</t>
    </r>
    <r>
      <rPr>
        <sz val="11"/>
        <rFont val="宋体"/>
        <family val="0"/>
      </rPr>
      <t>年</t>
    </r>
    <r>
      <rPr>
        <sz val="11"/>
        <rFont val="Times New Roman"/>
        <family val="1"/>
      </rPr>
      <t>12</t>
    </r>
    <r>
      <rPr>
        <sz val="11"/>
        <rFont val="宋体"/>
        <family val="0"/>
      </rPr>
      <t>月</t>
    </r>
  </si>
  <si>
    <r>
      <rPr>
        <sz val="11"/>
        <rFont val="宋体"/>
        <family val="0"/>
      </rPr>
      <t>内蒙古广聚新材料有限责任公司</t>
    </r>
  </si>
  <si>
    <r>
      <t>500</t>
    </r>
    <r>
      <rPr>
        <sz val="11"/>
        <rFont val="宋体"/>
        <family val="0"/>
      </rPr>
      <t>万吨</t>
    </r>
    <r>
      <rPr>
        <sz val="11"/>
        <rFont val="Times New Roman"/>
        <family val="1"/>
      </rPr>
      <t>/</t>
    </r>
    <r>
      <rPr>
        <sz val="11"/>
        <rFont val="宋体"/>
        <family val="0"/>
      </rPr>
      <t>年煤焦化联产</t>
    </r>
    <r>
      <rPr>
        <sz val="11"/>
        <rFont val="Times New Roman"/>
        <family val="1"/>
      </rPr>
      <t>60</t>
    </r>
    <r>
      <rPr>
        <sz val="11"/>
        <rFont val="宋体"/>
        <family val="0"/>
      </rPr>
      <t>万吨</t>
    </r>
    <r>
      <rPr>
        <sz val="11"/>
        <rFont val="Times New Roman"/>
        <family val="1"/>
      </rPr>
      <t>/</t>
    </r>
    <r>
      <rPr>
        <sz val="11"/>
        <rFont val="宋体"/>
        <family val="0"/>
      </rPr>
      <t>年甲醇及</t>
    </r>
    <r>
      <rPr>
        <sz val="11"/>
        <rFont val="Times New Roman"/>
        <family val="1"/>
      </rPr>
      <t>20</t>
    </r>
    <r>
      <rPr>
        <sz val="11"/>
        <rFont val="宋体"/>
        <family val="0"/>
      </rPr>
      <t>万吨</t>
    </r>
    <r>
      <rPr>
        <sz val="11"/>
        <rFont val="Times New Roman"/>
        <family val="1"/>
      </rPr>
      <t>/</t>
    </r>
    <r>
      <rPr>
        <sz val="11"/>
        <rFont val="宋体"/>
        <family val="0"/>
      </rPr>
      <t>年液氨项目</t>
    </r>
  </si>
  <si>
    <r>
      <rPr>
        <sz val="11"/>
        <rFont val="宋体"/>
        <family val="0"/>
      </rPr>
      <t>建设规模：</t>
    </r>
    <r>
      <rPr>
        <sz val="11"/>
        <rFont val="Times New Roman"/>
        <family val="1"/>
      </rPr>
      <t>500</t>
    </r>
    <r>
      <rPr>
        <sz val="11"/>
        <rFont val="宋体"/>
        <family val="0"/>
      </rPr>
      <t>万吨</t>
    </r>
    <r>
      <rPr>
        <sz val="11"/>
        <rFont val="Times New Roman"/>
        <family val="1"/>
      </rPr>
      <t>/</t>
    </r>
    <r>
      <rPr>
        <sz val="11"/>
        <rFont val="宋体"/>
        <family val="0"/>
      </rPr>
      <t>年煤焦化联产</t>
    </r>
    <r>
      <rPr>
        <sz val="11"/>
        <rFont val="Times New Roman"/>
        <family val="1"/>
      </rPr>
      <t>60</t>
    </r>
    <r>
      <rPr>
        <sz val="11"/>
        <rFont val="宋体"/>
        <family val="0"/>
      </rPr>
      <t>万吨</t>
    </r>
    <r>
      <rPr>
        <sz val="11"/>
        <rFont val="Times New Roman"/>
        <family val="1"/>
      </rPr>
      <t>/</t>
    </r>
    <r>
      <rPr>
        <sz val="11"/>
        <rFont val="宋体"/>
        <family val="0"/>
      </rPr>
      <t>年甲醇及</t>
    </r>
    <r>
      <rPr>
        <sz val="11"/>
        <rFont val="Times New Roman"/>
        <family val="1"/>
      </rPr>
      <t>20万吨/年液氨。建设内容：焦炉系统设计规模为4组2×55孔，6.25米及以上捣固焦炉及配套化产加收设施；年产60万吨焦炉煤气制甲醇装置和20万吨液氨装置以及焦化、甲醇和液氨项目配套的公用工程和辅助生产设计等，同时配套干熄焦装置。</t>
    </r>
  </si>
  <si>
    <r>
      <t>2021</t>
    </r>
    <r>
      <rPr>
        <sz val="11"/>
        <rFont val="宋体"/>
        <family val="0"/>
      </rPr>
      <t>年</t>
    </r>
    <r>
      <rPr>
        <sz val="11"/>
        <rFont val="Times New Roman"/>
        <family val="1"/>
      </rPr>
      <t>3</t>
    </r>
    <r>
      <rPr>
        <sz val="11"/>
        <rFont val="宋体"/>
        <family val="0"/>
      </rPr>
      <t>月</t>
    </r>
    <r>
      <rPr>
        <sz val="11"/>
        <rFont val="Times New Roman"/>
        <family val="1"/>
      </rPr>
      <t>-2023</t>
    </r>
    <r>
      <rPr>
        <sz val="11"/>
        <rFont val="宋体"/>
        <family val="0"/>
      </rPr>
      <t>年</t>
    </r>
    <r>
      <rPr>
        <sz val="11"/>
        <rFont val="Times New Roman"/>
        <family val="1"/>
      </rPr>
      <t>12</t>
    </r>
    <r>
      <rPr>
        <sz val="11"/>
        <rFont val="宋体"/>
        <family val="0"/>
      </rPr>
      <t>月</t>
    </r>
  </si>
  <si>
    <r>
      <rPr>
        <b/>
        <sz val="11"/>
        <rFont val="宋体"/>
        <family val="0"/>
      </rPr>
      <t>八、工业园区专项资金</t>
    </r>
  </si>
  <si>
    <r>
      <rPr>
        <sz val="10"/>
        <rFont val="宋体"/>
        <family val="0"/>
      </rPr>
      <t>乌海市</t>
    </r>
  </si>
  <si>
    <r>
      <rPr>
        <sz val="10"/>
        <rFont val="宋体"/>
        <family val="0"/>
      </rPr>
      <t>内蒙古乌海高新技术产业开发区低碳产业园</t>
    </r>
  </si>
  <si>
    <r>
      <rPr>
        <sz val="10"/>
        <rFont val="宋体"/>
        <family val="0"/>
      </rPr>
      <t>乌海高新技术产业开发区低碳产业园特勤消防站项目</t>
    </r>
  </si>
  <si>
    <r>
      <rPr>
        <sz val="10"/>
        <rFont val="宋体"/>
        <family val="0"/>
      </rPr>
      <t>内蒙古乌海高新技术产业开发区海勃湾产业园</t>
    </r>
  </si>
  <si>
    <r>
      <rPr>
        <sz val="10"/>
        <rFont val="宋体"/>
        <family val="0"/>
      </rPr>
      <t>乌海市海勃湾区政府专职消防队项目</t>
    </r>
  </si>
  <si>
    <t>2023.4-
2024.11</t>
  </si>
  <si>
    <r>
      <rPr>
        <sz val="10"/>
        <rFont val="宋体"/>
        <family val="0"/>
      </rPr>
      <t>产业园危化车辆专用停车场项目</t>
    </r>
  </si>
  <si>
    <r>
      <rPr>
        <sz val="10"/>
        <rFont val="宋体"/>
        <family val="0"/>
      </rPr>
      <t>内蒙古乌海高新技术产业开发区海南产业园</t>
    </r>
  </si>
  <si>
    <r>
      <rPr>
        <sz val="10"/>
        <rFont val="宋体"/>
        <family val="0"/>
      </rPr>
      <t>海南产业园危险化学品运输车辆停车场建项目</t>
    </r>
  </si>
  <si>
    <t>2023.04-
2024.04</t>
  </si>
  <si>
    <r>
      <t xml:space="preserve">                 </t>
    </r>
    <r>
      <rPr>
        <b/>
        <sz val="10"/>
        <rFont val="宋体"/>
        <family val="0"/>
      </rPr>
      <t>化工安全技能实训基地共计</t>
    </r>
    <r>
      <rPr>
        <b/>
        <sz val="10"/>
        <rFont val="Times New Roman"/>
        <family val="1"/>
      </rPr>
      <t>2</t>
    </r>
    <r>
      <rPr>
        <b/>
        <sz val="10"/>
        <rFont val="宋体"/>
        <family val="0"/>
      </rPr>
      <t>个项目</t>
    </r>
  </si>
  <si>
    <r>
      <rPr>
        <sz val="10"/>
        <color indexed="8"/>
        <rFont val="宋体"/>
        <family val="0"/>
      </rPr>
      <t>乌海市</t>
    </r>
  </si>
  <si>
    <r>
      <rPr>
        <sz val="10"/>
        <rFont val="宋体"/>
        <family val="0"/>
      </rPr>
      <t>内蒙古乌海高新技术产业开发区乌达产业园</t>
    </r>
  </si>
  <si>
    <r>
      <rPr>
        <sz val="10"/>
        <rFont val="宋体"/>
        <family val="0"/>
      </rPr>
      <t>乌海市化工园区技能实训基地项目</t>
    </r>
  </si>
  <si>
    <r>
      <rPr>
        <sz val="10"/>
        <rFont val="宋体"/>
        <family val="0"/>
      </rPr>
      <t>化工安全技能实训基地</t>
    </r>
  </si>
  <si>
    <t>2022.12-
2025.3</t>
  </si>
  <si>
    <r>
      <rPr>
        <sz val="10"/>
        <rFont val="宋体"/>
        <family val="0"/>
      </rPr>
      <t>乌海高新技术产业开发区低碳产业园化工安全技能实训基地项目</t>
    </r>
  </si>
  <si>
    <r>
      <t xml:space="preserve">              </t>
    </r>
    <r>
      <rPr>
        <b/>
        <sz val="10"/>
        <rFont val="宋体"/>
        <family val="0"/>
      </rPr>
      <t>自治区</t>
    </r>
    <r>
      <rPr>
        <b/>
        <sz val="10"/>
        <rFont val="Times New Roman"/>
        <family val="1"/>
      </rPr>
      <t>2022</t>
    </r>
    <r>
      <rPr>
        <b/>
        <sz val="10"/>
        <rFont val="宋体"/>
        <family val="0"/>
      </rPr>
      <t>年工业园区发展水平考核评价项目</t>
    </r>
    <r>
      <rPr>
        <b/>
        <sz val="10"/>
        <rFont val="Times New Roman"/>
        <family val="1"/>
      </rPr>
      <t>1</t>
    </r>
    <r>
      <rPr>
        <b/>
        <sz val="10"/>
        <rFont val="宋体"/>
        <family val="0"/>
      </rPr>
      <t>个</t>
    </r>
  </si>
  <si>
    <r>
      <rPr>
        <sz val="10"/>
        <rFont val="宋体"/>
        <family val="0"/>
      </rPr>
      <t>内蒙古乌海高新技术产业开发区</t>
    </r>
  </si>
  <si>
    <r>
      <t>合计（其中重点产业专项资金</t>
    </r>
    <r>
      <rPr>
        <b/>
        <sz val="12"/>
        <rFont val="Times New Roman"/>
        <family val="1"/>
      </rPr>
      <t>1252</t>
    </r>
    <r>
      <rPr>
        <b/>
        <sz val="12"/>
        <rFont val="仿宋"/>
        <family val="3"/>
      </rPr>
      <t>万元，工业园区专项资金</t>
    </r>
    <r>
      <rPr>
        <b/>
        <sz val="12"/>
        <rFont val="Times New Roman"/>
        <family val="1"/>
      </rPr>
      <t>1488</t>
    </r>
    <r>
      <rPr>
        <b/>
        <sz val="12"/>
        <rFont val="仿宋"/>
        <family val="3"/>
      </rPr>
      <t>万元）</t>
    </r>
  </si>
  <si>
    <r>
      <rPr>
        <sz val="11"/>
        <rFont val="方正仿宋_GBK"/>
        <family val="0"/>
      </rPr>
      <t>阿拉善盟</t>
    </r>
  </si>
  <si>
    <r>
      <rPr>
        <sz val="11"/>
        <rFont val="方正仿宋_GBK"/>
        <family val="0"/>
      </rPr>
      <t>阿拉善左旗</t>
    </r>
  </si>
  <si>
    <r>
      <rPr>
        <sz val="11"/>
        <rFont val="方正仿宋_GBK"/>
        <family val="0"/>
      </rPr>
      <t>内蒙古庆华集团庆华煤化有限责任公司</t>
    </r>
  </si>
  <si>
    <r>
      <t>5.5</t>
    </r>
    <r>
      <rPr>
        <sz val="11"/>
        <rFont val="方正仿宋_GBK"/>
        <family val="0"/>
      </rPr>
      <t>米焦炉</t>
    </r>
    <r>
      <rPr>
        <sz val="11"/>
        <rFont val="Times New Roman"/>
        <family val="1"/>
      </rPr>
      <t>140t/h</t>
    </r>
    <r>
      <rPr>
        <sz val="11"/>
        <rFont val="方正仿宋_GBK"/>
        <family val="0"/>
      </rPr>
      <t>干熄焦余热回收技术改造项目（节能技术改造项目）</t>
    </r>
  </si>
  <si>
    <r>
      <rPr>
        <sz val="11"/>
        <rFont val="方正仿宋_GBK"/>
        <family val="0"/>
      </rPr>
      <t>本项目为内蒙古庆华集团庆华煤化有限责任公司</t>
    </r>
    <r>
      <rPr>
        <sz val="11"/>
        <rFont val="Times New Roman"/>
        <family val="1"/>
      </rPr>
      <t>5.5</t>
    </r>
    <r>
      <rPr>
        <sz val="11"/>
        <rFont val="方正仿宋_GBK"/>
        <family val="0"/>
      </rPr>
      <t>米焦炉</t>
    </r>
    <r>
      <rPr>
        <sz val="11"/>
        <rFont val="Times New Roman"/>
        <family val="1"/>
      </rPr>
      <t>1×140t/h</t>
    </r>
    <r>
      <rPr>
        <sz val="11"/>
        <rFont val="方正仿宋_GBK"/>
        <family val="0"/>
      </rPr>
      <t>干熄焦余热回收技术改造项目。主要项目内容包括：干熄焦本体、运焦系统、干熄焦余热锅炉、除氧给水泵站、除尘地面站、综合电气室、区域管廊、新建原有筛焦楼除尘系统、新建空氮站、新建液氮气化站、外部管线系统、总图运输和电信等生产、辅助设施。干熄焦是采用惰性气体熄灭赤热焦炭的方法。干熄焦是将赤热的焦炭装入与余热锅炉组成密闭系统的干熄炉中，通过循环气体的循环换热，使赤热的焦炭冷却至</t>
    </r>
    <r>
      <rPr>
        <sz val="11"/>
        <rFont val="Times New Roman"/>
        <family val="1"/>
      </rPr>
      <t xml:space="preserve"> 200℃</t>
    </r>
    <r>
      <rPr>
        <sz val="11"/>
        <rFont val="方正仿宋_GBK"/>
        <family val="0"/>
      </rPr>
      <t>以下，以便于运输和贮存。</t>
    </r>
  </si>
  <si>
    <r>
      <t>2021</t>
    </r>
    <r>
      <rPr>
        <sz val="11"/>
        <rFont val="方正仿宋_GBK"/>
        <family val="0"/>
      </rPr>
      <t>年</t>
    </r>
    <r>
      <rPr>
        <sz val="11"/>
        <rFont val="Times New Roman"/>
        <family val="1"/>
      </rPr>
      <t>9</t>
    </r>
    <r>
      <rPr>
        <sz val="11"/>
        <rFont val="方正仿宋_GBK"/>
        <family val="0"/>
      </rPr>
      <t>月</t>
    </r>
    <r>
      <rPr>
        <sz val="11"/>
        <rFont val="Times New Roman"/>
        <family val="1"/>
      </rPr>
      <t>-2022</t>
    </r>
    <r>
      <rPr>
        <sz val="11"/>
        <rFont val="方正仿宋_GBK"/>
        <family val="0"/>
      </rPr>
      <t>年</t>
    </r>
    <r>
      <rPr>
        <sz val="11"/>
        <rFont val="Times New Roman"/>
        <family val="1"/>
      </rPr>
      <t>12</t>
    </r>
    <r>
      <rPr>
        <sz val="11"/>
        <rFont val="方正仿宋_GBK"/>
        <family val="0"/>
      </rPr>
      <t>月</t>
    </r>
  </si>
  <si>
    <r>
      <rPr>
        <sz val="11"/>
        <rFont val="方正仿宋_GBK"/>
        <family val="0"/>
      </rPr>
      <t>阿拉善高新技术开发区</t>
    </r>
  </si>
  <si>
    <r>
      <rPr>
        <sz val="11"/>
        <rFont val="方正仿宋_GBK"/>
        <family val="0"/>
      </rPr>
      <t>内蒙古泰兴泰丰化工有限公司</t>
    </r>
  </si>
  <si>
    <r>
      <t>5</t>
    </r>
    <r>
      <rPr>
        <sz val="11"/>
        <rFont val="方正仿宋_GBK"/>
        <family val="0"/>
      </rPr>
      <t>万吨</t>
    </r>
    <r>
      <rPr>
        <sz val="11"/>
        <rFont val="Times New Roman"/>
        <family val="1"/>
      </rPr>
      <t>/</t>
    </r>
    <r>
      <rPr>
        <sz val="11"/>
        <rFont val="方正仿宋_GBK"/>
        <family val="0"/>
      </rPr>
      <t>年靛蓝智能化后处理单元及其配套工程改扩建项目（节水技术改造项目）</t>
    </r>
  </si>
  <si>
    <r>
      <t>1</t>
    </r>
    <r>
      <rPr>
        <sz val="11"/>
        <rFont val="方正仿宋_GBK"/>
        <family val="0"/>
      </rPr>
      <t>、新建后处理车间，智能化升级后处理压滤系统；</t>
    </r>
    <r>
      <rPr>
        <sz val="11"/>
        <rFont val="Times New Roman"/>
        <family val="1"/>
      </rPr>
      <t xml:space="preserve">
2</t>
    </r>
    <r>
      <rPr>
        <sz val="11"/>
        <rFont val="方正仿宋_GBK"/>
        <family val="0"/>
      </rPr>
      <t>、对生产设施进行调整，优化调整后处理洗涤方式，由两级套洗变为多级套洗，最大程度减少用水量和废水排放量。</t>
    </r>
  </si>
  <si>
    <r>
      <t>2020</t>
    </r>
    <r>
      <rPr>
        <sz val="11"/>
        <rFont val="方正仿宋_GBK"/>
        <family val="0"/>
      </rPr>
      <t>年</t>
    </r>
    <r>
      <rPr>
        <sz val="11"/>
        <rFont val="Times New Roman"/>
        <family val="1"/>
      </rPr>
      <t>10</t>
    </r>
    <r>
      <rPr>
        <sz val="11"/>
        <rFont val="方正仿宋_GBK"/>
        <family val="0"/>
      </rPr>
      <t>月</t>
    </r>
    <r>
      <rPr>
        <sz val="11"/>
        <rFont val="Times New Roman"/>
        <family val="1"/>
      </rPr>
      <t>-2021</t>
    </r>
    <r>
      <rPr>
        <sz val="11"/>
        <rFont val="方正仿宋_GBK"/>
        <family val="0"/>
      </rPr>
      <t>年</t>
    </r>
    <r>
      <rPr>
        <sz val="11"/>
        <rFont val="Times New Roman"/>
        <family val="1"/>
      </rPr>
      <t>12</t>
    </r>
    <r>
      <rPr>
        <sz val="11"/>
        <rFont val="方正仿宋_GBK"/>
        <family val="0"/>
      </rPr>
      <t>月</t>
    </r>
  </si>
  <si>
    <r>
      <rPr>
        <sz val="11"/>
        <rFont val="仿宋"/>
        <family val="3"/>
      </rPr>
      <t>阿拉善盟</t>
    </r>
  </si>
  <si>
    <r>
      <rPr>
        <sz val="11"/>
        <rFont val="仿宋"/>
        <family val="3"/>
      </rPr>
      <t>阿拉善盟工业和信息化局</t>
    </r>
  </si>
  <si>
    <r>
      <t>2</t>
    </r>
    <r>
      <rPr>
        <sz val="11"/>
        <color indexed="8"/>
        <rFont val="仿宋"/>
        <family val="3"/>
      </rPr>
      <t>户企业淘汰高耗能落后机电设备</t>
    </r>
    <r>
      <rPr>
        <sz val="11"/>
        <color indexed="8"/>
        <rFont val="Times New Roman"/>
        <family val="1"/>
      </rPr>
      <t>867</t>
    </r>
    <r>
      <rPr>
        <sz val="11"/>
        <color indexed="8"/>
        <rFont val="仿宋"/>
        <family val="3"/>
      </rPr>
      <t>台，总投资</t>
    </r>
    <r>
      <rPr>
        <sz val="11"/>
        <color indexed="8"/>
        <rFont val="Times New Roman"/>
        <family val="1"/>
      </rPr>
      <t>1411.37</t>
    </r>
    <r>
      <rPr>
        <sz val="11"/>
        <color indexed="8"/>
        <rFont val="仿宋"/>
        <family val="3"/>
      </rPr>
      <t>万元，总功率</t>
    </r>
    <r>
      <rPr>
        <sz val="11"/>
        <color indexed="8"/>
        <rFont val="Times New Roman"/>
        <family val="1"/>
      </rPr>
      <t>39118.6KW,</t>
    </r>
    <r>
      <rPr>
        <sz val="11"/>
        <color indexed="8"/>
        <rFont val="仿宋"/>
        <family val="3"/>
      </rPr>
      <t>节能量</t>
    </r>
    <r>
      <rPr>
        <sz val="11"/>
        <color indexed="8"/>
        <rFont val="Times New Roman"/>
        <family val="1"/>
      </rPr>
      <t>614.38tce</t>
    </r>
  </si>
  <si>
    <r>
      <rPr>
        <sz val="11"/>
        <rFont val="方正仿宋_GBK"/>
        <family val="0"/>
      </rPr>
      <t>阿拉善左旗阿拉善高新技术产业开发区</t>
    </r>
  </si>
  <si>
    <r>
      <rPr>
        <sz val="11"/>
        <rFont val="方正仿宋_GBK"/>
        <family val="0"/>
      </rPr>
      <t>内蒙古瑞达泰丰化工有限责任公司</t>
    </r>
  </si>
  <si>
    <r>
      <rPr>
        <sz val="11"/>
        <color indexed="8"/>
        <rFont val="仿宋"/>
        <family val="3"/>
      </rPr>
      <t>阿拉善盟</t>
    </r>
  </si>
  <si>
    <r>
      <rPr>
        <sz val="11"/>
        <color indexed="8"/>
        <rFont val="仿宋"/>
        <family val="3"/>
      </rPr>
      <t>阿拉善高新技术产业开发区</t>
    </r>
  </si>
  <si>
    <r>
      <rPr>
        <sz val="11"/>
        <color indexed="8"/>
        <rFont val="仿宋"/>
        <family val="3"/>
      </rPr>
      <t>中盐内蒙古化工股份有限公司</t>
    </r>
  </si>
  <si>
    <t>2022.09.01</t>
  </si>
  <si>
    <r>
      <rPr>
        <sz val="11"/>
        <color indexed="8"/>
        <rFont val="仿宋"/>
        <family val="3"/>
      </rPr>
      <t>中盐吉兰泰氯碱化工有限公司</t>
    </r>
  </si>
  <si>
    <r>
      <rPr>
        <b/>
        <sz val="11"/>
        <rFont val="仿宋"/>
        <family val="3"/>
      </rPr>
      <t>五、工业园区专项资金</t>
    </r>
  </si>
  <si>
    <r>
      <rPr>
        <sz val="10"/>
        <rFont val="宋体"/>
        <family val="0"/>
      </rPr>
      <t>阿拉善盟</t>
    </r>
  </si>
  <si>
    <r>
      <rPr>
        <sz val="10"/>
        <rFont val="宋体"/>
        <family val="0"/>
      </rPr>
      <t>内蒙古阿拉善高新技术产业开发区高新技术产业园</t>
    </r>
  </si>
  <si>
    <r>
      <rPr>
        <sz val="10"/>
        <rFont val="宋体"/>
        <family val="0"/>
      </rPr>
      <t>阿拉善高新技术产业开发区（乌斯太镇）城乡建设局、阿拉善高新技术产业开发区（乌斯太镇）特勤消防站项目</t>
    </r>
  </si>
  <si>
    <t>2022.11-
2024.02</t>
  </si>
  <si>
    <r>
      <rPr>
        <sz val="10"/>
        <rFont val="宋体"/>
        <family val="0"/>
      </rPr>
      <t>内蒙古策克口岸经济开发区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</si>
</sst>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81">
    <font>
      <sz val="12"/>
      <name val="宋体"/>
      <family val="0"/>
    </font>
    <font>
      <sz val="11"/>
      <name val="宋体"/>
      <family val="0"/>
    </font>
    <font>
      <b/>
      <sz val="12"/>
      <name val="Times New Roman"/>
      <family val="1"/>
    </font>
    <font>
      <b/>
      <sz val="11"/>
      <name val="Times New Roman"/>
      <family val="1"/>
    </font>
    <font>
      <sz val="11"/>
      <name val="Times New Roman"/>
      <family val="1"/>
    </font>
    <font>
      <sz val="12"/>
      <name val="Times New Roman"/>
      <family val="1"/>
    </font>
    <font>
      <sz val="22"/>
      <name val="Times New Roman"/>
      <family val="1"/>
    </font>
    <font>
      <b/>
      <sz val="12"/>
      <name val="仿宋"/>
      <family val="3"/>
    </font>
    <font>
      <sz val="11"/>
      <color indexed="8"/>
      <name val="Times New Roman"/>
      <family val="1"/>
    </font>
    <font>
      <b/>
      <sz val="11"/>
      <color indexed="8"/>
      <name val="Times New Roman"/>
      <family val="1"/>
    </font>
    <font>
      <b/>
      <sz val="10"/>
      <name val="Times New Roman"/>
      <family val="1"/>
    </font>
    <font>
      <sz val="10"/>
      <name val="Times New Roman"/>
      <family val="1"/>
    </font>
    <font>
      <b/>
      <sz val="12"/>
      <name val="宋体"/>
      <family val="0"/>
    </font>
    <font>
      <sz val="10"/>
      <color indexed="8"/>
      <name val="Times New Roman"/>
      <family val="1"/>
    </font>
    <font>
      <sz val="22"/>
      <name val="方正小标宋简体"/>
      <family val="4"/>
    </font>
    <font>
      <b/>
      <sz val="11"/>
      <name val="仿宋"/>
      <family val="3"/>
    </font>
    <font>
      <sz val="11"/>
      <name val="方正仿宋_GBK"/>
      <family val="0"/>
    </font>
    <font>
      <b/>
      <sz val="11"/>
      <color indexed="8"/>
      <name val="仿宋"/>
      <family val="3"/>
    </font>
    <font>
      <sz val="11"/>
      <name val="仿宋"/>
      <family val="3"/>
    </font>
    <font>
      <b/>
      <sz val="11"/>
      <name val="方正仿宋_GBK"/>
      <family val="0"/>
    </font>
    <font>
      <b/>
      <sz val="11"/>
      <name val="宋体"/>
      <family val="0"/>
    </font>
    <font>
      <b/>
      <sz val="10"/>
      <name val="宋体"/>
      <family val="0"/>
    </font>
    <font>
      <sz val="10"/>
      <name val="宋体"/>
      <family val="0"/>
    </font>
    <font>
      <sz val="10"/>
      <color indexed="8"/>
      <name val="宋体"/>
      <family val="0"/>
    </font>
    <font>
      <sz val="18"/>
      <name val="Times New Roman"/>
      <family val="1"/>
    </font>
    <font>
      <b/>
      <sz val="11"/>
      <name val="方正书宋_GBK"/>
      <family val="0"/>
    </font>
    <font>
      <sz val="12"/>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仿宋"/>
      <family val="3"/>
    </font>
    <font>
      <sz val="22"/>
      <name val="宋体"/>
      <family val="0"/>
    </font>
    <font>
      <sz val="18"/>
      <name val="方正小标宋简体"/>
      <family val="4"/>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b/>
      <sz val="11"/>
      <color rgb="FF000000"/>
      <name val="Times New Roman"/>
      <family val="1"/>
    </font>
    <font>
      <sz val="11"/>
      <color rgb="FF000000"/>
      <name val="Times New Roman"/>
      <family val="1"/>
    </font>
    <font>
      <sz val="10"/>
      <color theme="1"/>
      <name val="Times New Roman"/>
      <family val="1"/>
    </font>
    <font>
      <b/>
      <sz val="11"/>
      <color rgb="FF000000"/>
      <name val="仿宋"/>
      <family val="3"/>
    </font>
    <font>
      <b/>
      <sz val="10"/>
      <name val="Calibri"/>
      <family val="0"/>
    </font>
    <font>
      <sz val="10"/>
      <name val="Calibri"/>
      <family val="0"/>
    </font>
    <font>
      <sz val="10"/>
      <color theme="1"/>
      <name val="Calibri"/>
      <family val="0"/>
    </font>
    <font>
      <b/>
      <sz val="10"/>
      <name val="Calibri Light"/>
      <family val="0"/>
    </font>
    <font>
      <sz val="11"/>
      <color rgb="FF000000"/>
      <name val="Calibri"/>
      <family val="0"/>
    </font>
    <font>
      <sz val="1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5" tint="0.7999500036239624"/>
        <bgColor indexed="64"/>
      </patternFill>
    </fill>
    <fill>
      <patternFill patternType="solid">
        <fgColor theme="0"/>
        <bgColor indexed="64"/>
      </patternFill>
    </fill>
    <fill>
      <patternFill patternType="solid">
        <fgColor rgb="FFFCE4D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style="thin">
        <color rgb="FF000000"/>
      </top>
      <bottom style="thin">
        <color rgb="FF000000"/>
      </bottom>
    </border>
    <border>
      <left style="thin"/>
      <right style="thin"/>
      <top style="thin"/>
      <bottom/>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7" borderId="2" applyNumberFormat="0" applyFont="0" applyAlignment="0" applyProtection="0"/>
    <xf numFmtId="0" fontId="53"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53" fillId="9" borderId="0" applyNumberFormat="0" applyBorder="0" applyAlignment="0" applyProtection="0"/>
    <xf numFmtId="0" fontId="57" fillId="0" borderId="4" applyNumberFormat="0" applyFill="0" applyAlignment="0" applyProtection="0"/>
    <xf numFmtId="0" fontId="53"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0" fontId="50" fillId="0" borderId="0">
      <alignment vertical="center"/>
      <protection/>
    </xf>
  </cellStyleXfs>
  <cellXfs count="35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176" fontId="5"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xf>
    <xf numFmtId="177" fontId="5" fillId="0" borderId="0" xfId="0" applyNumberFormat="1" applyFont="1" applyAlignment="1">
      <alignment horizontal="right" vertical="center" wrapText="1"/>
    </xf>
    <xf numFmtId="177" fontId="5" fillId="21" borderId="0" xfId="0" applyNumberFormat="1" applyFont="1" applyFill="1" applyAlignment="1">
      <alignment horizontal="right" vertical="center"/>
    </xf>
    <xf numFmtId="0" fontId="5" fillId="0" borderId="0" xfId="0" applyFont="1" applyAlignment="1">
      <alignment vertical="center"/>
    </xf>
    <xf numFmtId="176"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77" fontId="6" fillId="0" borderId="0" xfId="0" applyNumberFormat="1" applyFont="1" applyAlignment="1">
      <alignment horizontal="right" vertical="center" wrapText="1"/>
    </xf>
    <xf numFmtId="176"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177" fontId="2" fillId="0" borderId="9" xfId="0" applyNumberFormat="1" applyFont="1" applyBorder="1" applyAlignment="1">
      <alignment horizontal="center" vertical="center" wrapText="1"/>
    </xf>
    <xf numFmtId="176" fontId="2" fillId="21" borderId="9" xfId="0" applyNumberFormat="1" applyFont="1" applyFill="1" applyBorder="1" applyAlignment="1">
      <alignment horizontal="center" vertical="center" wrapText="1"/>
    </xf>
    <xf numFmtId="0" fontId="7" fillId="21" borderId="9" xfId="0" applyFont="1" applyFill="1" applyBorder="1" applyAlignment="1">
      <alignment horizontal="center" vertical="center" wrapText="1"/>
    </xf>
    <xf numFmtId="0" fontId="2" fillId="21" borderId="9" xfId="0" applyFont="1" applyFill="1" applyBorder="1" applyAlignment="1">
      <alignment horizontal="center" vertical="center" wrapText="1"/>
    </xf>
    <xf numFmtId="0" fontId="2" fillId="21" borderId="9" xfId="0" applyFont="1" applyFill="1" applyBorder="1" applyAlignment="1">
      <alignment horizontal="left" vertical="center"/>
    </xf>
    <xf numFmtId="177" fontId="2" fillId="21" borderId="9" xfId="0" applyNumberFormat="1" applyFont="1" applyFill="1" applyBorder="1" applyAlignment="1">
      <alignment horizontal="center" vertical="center" wrapText="1"/>
    </xf>
    <xf numFmtId="176" fontId="3" fillId="20" borderId="9" xfId="0" applyNumberFormat="1" applyFont="1" applyFill="1" applyBorder="1" applyAlignment="1">
      <alignment horizontal="center" vertical="center"/>
    </xf>
    <xf numFmtId="0" fontId="3" fillId="20" borderId="9" xfId="0" applyFont="1" applyFill="1" applyBorder="1" applyAlignment="1">
      <alignment horizontal="left" vertical="center" wrapText="1"/>
    </xf>
    <xf numFmtId="0" fontId="3" fillId="20" borderId="9" xfId="0" applyFont="1" applyFill="1" applyBorder="1" applyAlignment="1">
      <alignment horizontal="center" vertical="center" wrapText="1"/>
    </xf>
    <xf numFmtId="0" fontId="3" fillId="20" borderId="9" xfId="0" applyFont="1" applyFill="1" applyBorder="1" applyAlignment="1">
      <alignment horizontal="left" vertical="center" wrapText="1"/>
    </xf>
    <xf numFmtId="0" fontId="3" fillId="20" borderId="9" xfId="0" applyFont="1" applyFill="1" applyBorder="1" applyAlignment="1">
      <alignment horizontal="left" vertical="center"/>
    </xf>
    <xf numFmtId="177" fontId="3" fillId="20" borderId="9" xfId="0" applyNumberFormat="1" applyFont="1" applyFill="1" applyBorder="1" applyAlignment="1">
      <alignment horizontal="left" vertical="center" wrapText="1"/>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7" fontId="4" fillId="0" borderId="9" xfId="0" applyNumberFormat="1" applyFont="1" applyFill="1" applyBorder="1" applyAlignment="1">
      <alignment horizontal="right" vertical="center" wrapText="1"/>
    </xf>
    <xf numFmtId="176" fontId="3" fillId="20" borderId="9" xfId="0" applyNumberFormat="1" applyFont="1" applyFill="1" applyBorder="1" applyAlignment="1">
      <alignment horizontal="center" vertical="center"/>
    </xf>
    <xf numFmtId="0" fontId="3" fillId="20" borderId="10" xfId="0" applyFont="1" applyFill="1" applyBorder="1" applyAlignment="1">
      <alignment horizontal="left" vertical="center" wrapText="1"/>
    </xf>
    <xf numFmtId="0" fontId="3" fillId="20" borderId="11" xfId="0" applyFont="1" applyFill="1" applyBorder="1" applyAlignment="1">
      <alignment horizontal="center" vertical="center" wrapText="1"/>
    </xf>
    <xf numFmtId="0" fontId="3" fillId="20" borderId="11" xfId="0" applyFont="1" applyFill="1" applyBorder="1" applyAlignment="1">
      <alignment horizontal="left" vertical="center" wrapText="1"/>
    </xf>
    <xf numFmtId="0" fontId="3" fillId="20" borderId="11" xfId="0" applyFont="1" applyFill="1" applyBorder="1" applyAlignment="1">
      <alignment horizontal="left" vertical="center"/>
    </xf>
    <xf numFmtId="177" fontId="3" fillId="20" borderId="11" xfId="0" applyNumberFormat="1" applyFont="1" applyFill="1" applyBorder="1" applyAlignment="1">
      <alignment horizontal="left" vertical="center" wrapText="1"/>
    </xf>
    <xf numFmtId="0" fontId="3" fillId="20" borderId="12" xfId="0" applyFont="1" applyFill="1" applyBorder="1" applyAlignment="1">
      <alignment horizontal="center" vertical="center" wrapText="1"/>
    </xf>
    <xf numFmtId="176" fontId="4" fillId="0" borderId="10" xfId="0" applyNumberFormat="1" applyFont="1" applyBorder="1" applyAlignment="1">
      <alignment horizontal="center" vertical="center" wrapText="1"/>
    </xf>
    <xf numFmtId="177" fontId="3" fillId="0" borderId="13" xfId="0" applyNumberFormat="1" applyFont="1" applyFill="1" applyBorder="1" applyAlignment="1">
      <alignment horizontal="center" vertical="center" wrapText="1"/>
    </xf>
    <xf numFmtId="0" fontId="70" fillId="0" borderId="9" xfId="0" applyFont="1" applyFill="1" applyBorder="1" applyAlignment="1">
      <alignment horizontal="left" vertical="center" wrapText="1"/>
    </xf>
    <xf numFmtId="177" fontId="4" fillId="0" borderId="9" xfId="0" applyNumberFormat="1" applyFont="1" applyBorder="1" applyAlignment="1">
      <alignment horizontal="right" vertical="center" wrapText="1"/>
    </xf>
    <xf numFmtId="0" fontId="4" fillId="0" borderId="14" xfId="0" applyFont="1" applyFill="1" applyBorder="1" applyAlignment="1">
      <alignment horizontal="center" vertical="center" wrapText="1"/>
    </xf>
    <xf numFmtId="176" fontId="3" fillId="20" borderId="15" xfId="0" applyNumberFormat="1" applyFont="1" applyFill="1" applyBorder="1" applyAlignment="1">
      <alignment horizontal="center" vertical="center"/>
    </xf>
    <xf numFmtId="0" fontId="71" fillId="20" borderId="15" xfId="0" applyFont="1" applyFill="1" applyBorder="1" applyAlignment="1">
      <alignment horizontal="left" vertical="center" wrapText="1"/>
    </xf>
    <xf numFmtId="0" fontId="71" fillId="20" borderId="15" xfId="0" applyFont="1" applyFill="1" applyBorder="1" applyAlignment="1">
      <alignment horizontal="center" vertical="center" wrapText="1"/>
    </xf>
    <xf numFmtId="177" fontId="71" fillId="20" borderId="15" xfId="0" applyNumberFormat="1" applyFont="1" applyFill="1" applyBorder="1" applyAlignment="1">
      <alignment horizontal="left" vertical="center" wrapText="1"/>
    </xf>
    <xf numFmtId="176" fontId="3" fillId="0" borderId="10"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176" fontId="4" fillId="0" borderId="13" xfId="0" applyNumberFormat="1" applyFont="1" applyBorder="1" applyAlignment="1">
      <alignment horizontal="center" vertical="center"/>
    </xf>
    <xf numFmtId="0" fontId="8"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177" fontId="4" fillId="0" borderId="9" xfId="0" applyNumberFormat="1" applyFont="1" applyBorder="1" applyAlignment="1">
      <alignment horizontal="right" vertical="center" wrapText="1"/>
    </xf>
    <xf numFmtId="0" fontId="70" fillId="0" borderId="9" xfId="0" applyFont="1" applyFill="1" applyBorder="1" applyAlignment="1">
      <alignment horizontal="center" vertical="center" wrapText="1"/>
    </xf>
    <xf numFmtId="176" fontId="3" fillId="20" borderId="9" xfId="0" applyNumberFormat="1" applyFont="1" applyFill="1" applyBorder="1" applyAlignment="1">
      <alignment horizontal="center" vertical="center"/>
    </xf>
    <xf numFmtId="0" fontId="3" fillId="20" borderId="9" xfId="0" applyFont="1" applyFill="1" applyBorder="1" applyAlignment="1">
      <alignment horizontal="center" vertical="center" wrapText="1"/>
    </xf>
    <xf numFmtId="0" fontId="3" fillId="20" borderId="9" xfId="0" applyFont="1" applyFill="1" applyBorder="1" applyAlignment="1">
      <alignment horizontal="left" vertical="center"/>
    </xf>
    <xf numFmtId="177" fontId="3" fillId="20" borderId="9" xfId="0" applyNumberFormat="1" applyFont="1" applyFill="1" applyBorder="1" applyAlignment="1">
      <alignment horizontal="left" vertical="center" wrapText="1"/>
    </xf>
    <xf numFmtId="176" fontId="10"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176" fontId="11" fillId="0" borderId="9" xfId="0" applyNumberFormat="1" applyFont="1" applyBorder="1" applyAlignment="1">
      <alignment horizontal="center" vertical="center"/>
    </xf>
    <xf numFmtId="0" fontId="11" fillId="0" borderId="9" xfId="0" applyFont="1" applyFill="1" applyBorder="1" applyAlignment="1">
      <alignment horizontal="center" vertical="center" wrapText="1"/>
    </xf>
    <xf numFmtId="176" fontId="10" fillId="0" borderId="10"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 fillId="0" borderId="9" xfId="0" applyFont="1" applyBorder="1" applyAlignment="1">
      <alignment horizontal="left" vertical="center"/>
    </xf>
    <xf numFmtId="177" fontId="5" fillId="0" borderId="9" xfId="0" applyNumberFormat="1" applyFont="1" applyBorder="1" applyAlignment="1">
      <alignment horizontal="right" vertical="center" wrapText="1"/>
    </xf>
    <xf numFmtId="0" fontId="5" fillId="0" borderId="9" xfId="0" applyFont="1" applyBorder="1" applyAlignment="1">
      <alignment horizontal="center" vertical="center" wrapText="1"/>
    </xf>
    <xf numFmtId="176" fontId="11"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77" fontId="6" fillId="21" borderId="0" xfId="0" applyNumberFormat="1" applyFont="1" applyFill="1" applyAlignment="1">
      <alignment horizontal="right" vertical="center" wrapText="1"/>
    </xf>
    <xf numFmtId="177" fontId="2" fillId="21" borderId="9" xfId="0" applyNumberFormat="1" applyFont="1" applyFill="1" applyBorder="1" applyAlignment="1">
      <alignment horizontal="center" vertical="center" wrapText="1"/>
    </xf>
    <xf numFmtId="177" fontId="2" fillId="21" borderId="9" xfId="0" applyNumberFormat="1" applyFont="1" applyFill="1" applyBorder="1" applyAlignment="1">
      <alignment horizontal="right" vertical="center" wrapText="1"/>
    </xf>
    <xf numFmtId="0" fontId="3" fillId="33" borderId="0" xfId="0" applyFont="1" applyFill="1" applyAlignment="1">
      <alignment horizontal="center" vertical="center" wrapText="1"/>
    </xf>
    <xf numFmtId="177" fontId="3" fillId="21" borderId="9" xfId="0" applyNumberFormat="1" applyFont="1" applyFill="1" applyBorder="1" applyAlignment="1">
      <alignment horizontal="right" vertical="center" wrapText="1"/>
    </xf>
    <xf numFmtId="177" fontId="4" fillId="21" borderId="9" xfId="0" applyNumberFormat="1" applyFont="1" applyFill="1" applyBorder="1" applyAlignment="1">
      <alignment horizontal="right" vertical="center"/>
    </xf>
    <xf numFmtId="177" fontId="3" fillId="21" borderId="9" xfId="0" applyNumberFormat="1" applyFont="1" applyFill="1" applyBorder="1" applyAlignment="1">
      <alignment horizontal="right" vertical="center"/>
    </xf>
    <xf numFmtId="177" fontId="3" fillId="21" borderId="9" xfId="0" applyNumberFormat="1" applyFont="1" applyFill="1" applyBorder="1" applyAlignment="1">
      <alignment horizontal="right" vertical="center"/>
    </xf>
    <xf numFmtId="177" fontId="70" fillId="21" borderId="9" xfId="0" applyNumberFormat="1" applyFont="1" applyFill="1" applyBorder="1" applyAlignment="1">
      <alignment horizontal="right" vertical="center"/>
    </xf>
    <xf numFmtId="177" fontId="3" fillId="21" borderId="9" xfId="0" applyNumberFormat="1" applyFont="1" applyFill="1" applyBorder="1" applyAlignment="1">
      <alignment horizontal="right" vertical="center"/>
    </xf>
    <xf numFmtId="177" fontId="10" fillId="0" borderId="9" xfId="0" applyNumberFormat="1" applyFont="1" applyFill="1" applyBorder="1" applyAlignment="1">
      <alignment horizontal="right" vertical="center" wrapText="1"/>
    </xf>
    <xf numFmtId="177" fontId="11" fillId="0" borderId="9" xfId="0" applyNumberFormat="1" applyFont="1" applyFill="1" applyBorder="1" applyAlignment="1">
      <alignment horizontal="right" vertical="center" wrapText="1"/>
    </xf>
    <xf numFmtId="177" fontId="10" fillId="21" borderId="9" xfId="0" applyNumberFormat="1" applyFont="1" applyFill="1" applyBorder="1" applyAlignment="1">
      <alignment horizontal="right" vertical="center"/>
    </xf>
    <xf numFmtId="177" fontId="11" fillId="21" borderId="9" xfId="0" applyNumberFormat="1" applyFont="1" applyFill="1" applyBorder="1" applyAlignment="1">
      <alignment horizontal="right" vertical="center"/>
    </xf>
    <xf numFmtId="0" fontId="12" fillId="21" borderId="9" xfId="0" applyFont="1" applyFill="1" applyBorder="1" applyAlignment="1">
      <alignment horizontal="center" vertical="center" wrapText="1"/>
    </xf>
    <xf numFmtId="176" fontId="3" fillId="0" borderId="9" xfId="0" applyNumberFormat="1"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177" fontId="3" fillId="0" borderId="9" xfId="0" applyNumberFormat="1" applyFont="1" applyBorder="1" applyAlignment="1">
      <alignment horizontal="left" vertical="center" wrapText="1"/>
    </xf>
    <xf numFmtId="177" fontId="4" fillId="0" borderId="9"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xf>
    <xf numFmtId="176" fontId="3" fillId="20" borderId="9" xfId="0" applyNumberFormat="1" applyFont="1" applyFill="1" applyBorder="1" applyAlignment="1">
      <alignment horizontal="center" vertical="center"/>
    </xf>
    <xf numFmtId="176" fontId="72"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72" fillId="0" borderId="9" xfId="0"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177" fontId="4" fillId="0" borderId="9" xfId="0" applyNumberFormat="1" applyFont="1" applyBorder="1" applyAlignment="1">
      <alignment horizontal="right" vertical="center" wrapText="1"/>
    </xf>
    <xf numFmtId="0" fontId="4" fillId="0" borderId="9" xfId="0" applyFont="1" applyBorder="1" applyAlignment="1">
      <alignment horizontal="center" vertical="center" wrapText="1"/>
    </xf>
    <xf numFmtId="0" fontId="73" fillId="0" borderId="9" xfId="0" applyFont="1" applyFill="1" applyBorder="1" applyAlignment="1">
      <alignment horizontal="center" vertical="center" wrapText="1"/>
    </xf>
    <xf numFmtId="177" fontId="71" fillId="21" borderId="9" xfId="0" applyNumberFormat="1" applyFont="1" applyFill="1" applyBorder="1" applyAlignment="1">
      <alignment horizontal="right" vertical="center"/>
    </xf>
    <xf numFmtId="177" fontId="3" fillId="21" borderId="9" xfId="0" applyNumberFormat="1" applyFont="1" applyFill="1" applyBorder="1" applyAlignment="1">
      <alignment horizontal="right" vertical="center"/>
    </xf>
    <xf numFmtId="177" fontId="3" fillId="21" borderId="9" xfId="0" applyNumberFormat="1" applyFont="1" applyFill="1" applyBorder="1" applyAlignment="1">
      <alignment horizontal="right" vertical="center"/>
    </xf>
    <xf numFmtId="177" fontId="72" fillId="21" borderId="9" xfId="0" applyNumberFormat="1" applyFont="1" applyFill="1" applyBorder="1" applyAlignment="1">
      <alignment horizontal="right" vertical="center" wrapText="1"/>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176" fontId="5"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xf>
    <xf numFmtId="177" fontId="5" fillId="0" borderId="0" xfId="0" applyNumberFormat="1" applyFont="1" applyAlignment="1">
      <alignment horizontal="right" vertical="center" wrapText="1"/>
    </xf>
    <xf numFmtId="177" fontId="5" fillId="21" borderId="0" xfId="0" applyNumberFormat="1" applyFont="1" applyFill="1" applyAlignment="1">
      <alignment horizontal="right" vertical="center"/>
    </xf>
    <xf numFmtId="176"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77" fontId="6" fillId="0" borderId="0" xfId="0" applyNumberFormat="1" applyFont="1" applyAlignment="1">
      <alignment horizontal="right" vertical="center" wrapText="1"/>
    </xf>
    <xf numFmtId="176" fontId="2" fillId="21" borderId="9" xfId="0" applyNumberFormat="1" applyFont="1" applyFill="1" applyBorder="1" applyAlignment="1">
      <alignment horizontal="center" vertical="center" wrapText="1"/>
    </xf>
    <xf numFmtId="0" fontId="7" fillId="21" borderId="9" xfId="0" applyFont="1" applyFill="1" applyBorder="1" applyAlignment="1">
      <alignment horizontal="center" vertical="center" wrapText="1"/>
    </xf>
    <xf numFmtId="0" fontId="2" fillId="21" borderId="9" xfId="0" applyFont="1" applyFill="1" applyBorder="1" applyAlignment="1">
      <alignment horizontal="center" vertical="center" wrapText="1"/>
    </xf>
    <xf numFmtId="0" fontId="2" fillId="21" borderId="9" xfId="0" applyFont="1" applyFill="1" applyBorder="1" applyAlignment="1">
      <alignment horizontal="left" vertical="center"/>
    </xf>
    <xf numFmtId="176" fontId="3" fillId="20" borderId="9" xfId="0" applyNumberFormat="1" applyFont="1" applyFill="1" applyBorder="1" applyAlignment="1">
      <alignment horizontal="center" vertical="center"/>
    </xf>
    <xf numFmtId="0" fontId="3" fillId="20" borderId="9" xfId="0" applyFont="1" applyFill="1" applyBorder="1" applyAlignment="1">
      <alignment horizontal="left" vertical="center" wrapText="1"/>
    </xf>
    <xf numFmtId="0" fontId="3" fillId="20" borderId="9" xfId="0" applyFont="1" applyFill="1" applyBorder="1" applyAlignment="1">
      <alignment horizontal="center" vertical="center" wrapText="1"/>
    </xf>
    <xf numFmtId="0" fontId="3" fillId="20" borderId="9" xfId="0" applyFont="1" applyFill="1" applyBorder="1" applyAlignment="1">
      <alignment horizontal="left" vertical="center"/>
    </xf>
    <xf numFmtId="177" fontId="3" fillId="20" borderId="9" xfId="0" applyNumberFormat="1" applyFont="1" applyFill="1" applyBorder="1" applyAlignment="1">
      <alignment horizontal="left" vertical="center" wrapText="1"/>
    </xf>
    <xf numFmtId="0" fontId="3" fillId="20" borderId="10" xfId="0" applyFont="1" applyFill="1" applyBorder="1" applyAlignment="1">
      <alignment horizontal="left" vertical="center" wrapText="1"/>
    </xf>
    <xf numFmtId="0" fontId="3" fillId="20" borderId="11" xfId="0" applyFont="1" applyFill="1" applyBorder="1" applyAlignment="1">
      <alignment horizontal="center" vertical="center" wrapText="1"/>
    </xf>
    <xf numFmtId="0" fontId="3" fillId="20" borderId="11" xfId="0" applyFont="1" applyFill="1" applyBorder="1" applyAlignment="1">
      <alignment horizontal="left" vertical="center" wrapText="1"/>
    </xf>
    <xf numFmtId="0" fontId="3" fillId="20" borderId="11" xfId="0" applyFont="1" applyFill="1" applyBorder="1" applyAlignment="1">
      <alignment horizontal="left" vertical="center"/>
    </xf>
    <xf numFmtId="177" fontId="3" fillId="20" borderId="11" xfId="0" applyNumberFormat="1" applyFont="1" applyFill="1" applyBorder="1" applyAlignment="1">
      <alignment horizontal="left" vertical="center" wrapText="1"/>
    </xf>
    <xf numFmtId="0" fontId="3" fillId="20" borderId="12" xfId="0" applyFont="1" applyFill="1" applyBorder="1" applyAlignment="1">
      <alignment horizontal="center" vertical="center" wrapText="1"/>
    </xf>
    <xf numFmtId="176" fontId="71" fillId="0" borderId="9" xfId="0" applyNumberFormat="1" applyFont="1" applyBorder="1" applyAlignment="1">
      <alignment horizontal="left" vertical="center"/>
    </xf>
    <xf numFmtId="0" fontId="71" fillId="0" borderId="9" xfId="0" applyFont="1" applyBorder="1" applyAlignment="1">
      <alignment horizontal="center" vertical="center" wrapText="1"/>
    </xf>
    <xf numFmtId="0" fontId="71" fillId="0" borderId="9" xfId="0" applyFont="1" applyBorder="1" applyAlignment="1">
      <alignment horizontal="left" vertical="center"/>
    </xf>
    <xf numFmtId="177" fontId="71" fillId="0" borderId="9" xfId="0" applyNumberFormat="1" applyFont="1" applyBorder="1" applyAlignment="1">
      <alignment horizontal="left" vertical="center" wrapText="1"/>
    </xf>
    <xf numFmtId="177" fontId="4" fillId="0" borderId="9" xfId="0" applyNumberFormat="1" applyFont="1" applyBorder="1" applyAlignment="1">
      <alignment horizontal="center" vertical="center" wrapText="1"/>
    </xf>
    <xf numFmtId="0" fontId="4" fillId="0" borderId="14" xfId="0" applyFont="1" applyBorder="1" applyAlignment="1">
      <alignment horizontal="center" vertical="center" wrapText="1"/>
    </xf>
    <xf numFmtId="176" fontId="3" fillId="0" borderId="9" xfId="0" applyNumberFormat="1"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177" fontId="3" fillId="0" borderId="9" xfId="0" applyNumberFormat="1" applyFont="1" applyBorder="1" applyAlignment="1">
      <alignment horizontal="left" vertical="center" wrapText="1"/>
    </xf>
    <xf numFmtId="176" fontId="4" fillId="0" borderId="10" xfId="0" applyNumberFormat="1" applyFont="1" applyFill="1" applyBorder="1" applyAlignment="1">
      <alignment horizontal="center" vertical="center" wrapText="1"/>
    </xf>
    <xf numFmtId="176" fontId="3" fillId="20" borderId="15" xfId="0" applyNumberFormat="1" applyFont="1" applyFill="1" applyBorder="1" applyAlignment="1">
      <alignment horizontal="center" vertical="center"/>
    </xf>
    <xf numFmtId="0" fontId="71" fillId="20" borderId="10" xfId="0" applyFont="1" applyFill="1" applyBorder="1" applyAlignment="1">
      <alignment horizontal="left" vertical="center" wrapText="1"/>
    </xf>
    <xf numFmtId="0" fontId="71" fillId="20" borderId="11" xfId="0" applyFont="1" applyFill="1" applyBorder="1" applyAlignment="1">
      <alignment horizontal="left" vertical="center" wrapText="1"/>
    </xf>
    <xf numFmtId="0" fontId="71" fillId="20" borderId="12" xfId="0" applyFont="1" applyFill="1" applyBorder="1" applyAlignment="1">
      <alignment horizontal="left" vertical="center" wrapText="1"/>
    </xf>
    <xf numFmtId="176" fontId="3" fillId="0" borderId="10"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176" fontId="4" fillId="0" borderId="13" xfId="0" applyNumberFormat="1" applyFont="1" applyBorder="1" applyAlignment="1">
      <alignment horizontal="center" vertical="center"/>
    </xf>
    <xf numFmtId="176"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9" xfId="0" applyFont="1" applyBorder="1" applyAlignment="1">
      <alignment horizontal="left" vertical="center" wrapText="1"/>
    </xf>
    <xf numFmtId="176" fontId="10"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176" fontId="11" fillId="0" borderId="9" xfId="0" applyNumberFormat="1" applyFont="1" applyBorder="1" applyAlignment="1">
      <alignment horizontal="center" vertical="center"/>
    </xf>
    <xf numFmtId="177" fontId="6" fillId="21" borderId="0" xfId="0" applyNumberFormat="1" applyFont="1" applyFill="1" applyAlignment="1">
      <alignment horizontal="right" vertical="center" wrapText="1"/>
    </xf>
    <xf numFmtId="177" fontId="2" fillId="21" borderId="9" xfId="0" applyNumberFormat="1" applyFont="1" applyFill="1" applyBorder="1" applyAlignment="1">
      <alignment horizontal="right" vertical="center" wrapText="1"/>
    </xf>
    <xf numFmtId="0" fontId="3" fillId="33" borderId="0" xfId="0" applyFont="1" applyFill="1" applyAlignment="1">
      <alignment horizontal="center" vertical="center" wrapText="1"/>
    </xf>
    <xf numFmtId="177" fontId="3" fillId="21" borderId="9" xfId="0" applyNumberFormat="1" applyFont="1" applyFill="1" applyBorder="1" applyAlignment="1">
      <alignment horizontal="right" vertical="center" wrapText="1"/>
    </xf>
    <xf numFmtId="177" fontId="72" fillId="21" borderId="18" xfId="0" applyNumberFormat="1" applyFont="1" applyFill="1" applyBorder="1" applyAlignment="1">
      <alignment horizontal="right" vertical="center" wrapText="1"/>
    </xf>
    <xf numFmtId="177" fontId="3" fillId="21" borderId="19" xfId="0" applyNumberFormat="1" applyFont="1" applyFill="1" applyBorder="1" applyAlignment="1">
      <alignment horizontal="right" vertical="center"/>
    </xf>
    <xf numFmtId="177" fontId="4" fillId="34" borderId="9" xfId="0" applyNumberFormat="1" applyFont="1" applyFill="1" applyBorder="1" applyAlignment="1">
      <alignment horizontal="right" vertical="center"/>
    </xf>
    <xf numFmtId="177" fontId="5" fillId="0" borderId="0" xfId="0" applyNumberFormat="1" applyFont="1" applyAlignment="1">
      <alignment vertical="center"/>
    </xf>
    <xf numFmtId="176" fontId="10" fillId="0" borderId="10"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 fillId="0" borderId="9" xfId="0" applyFont="1" applyBorder="1" applyAlignment="1">
      <alignment horizontal="left" vertical="center"/>
    </xf>
    <xf numFmtId="177" fontId="5" fillId="0" borderId="9" xfId="0" applyNumberFormat="1" applyFont="1" applyBorder="1" applyAlignment="1">
      <alignment horizontal="right" vertical="center" wrapText="1"/>
    </xf>
    <xf numFmtId="0" fontId="5" fillId="0" borderId="9" xfId="0" applyFont="1" applyBorder="1" applyAlignment="1">
      <alignment horizontal="center" vertical="center" wrapText="1"/>
    </xf>
    <xf numFmtId="177" fontId="10" fillId="21" borderId="9" xfId="0" applyNumberFormat="1" applyFont="1" applyFill="1" applyBorder="1" applyAlignment="1">
      <alignment horizontal="right" vertical="center"/>
    </xf>
    <xf numFmtId="177" fontId="11" fillId="21" borderId="9" xfId="0" applyNumberFormat="1" applyFont="1" applyFill="1" applyBorder="1" applyAlignment="1">
      <alignment horizontal="right" vertical="center"/>
    </xf>
    <xf numFmtId="177" fontId="72" fillId="0" borderId="9" xfId="0" applyNumberFormat="1" applyFont="1" applyBorder="1" applyAlignment="1">
      <alignment horizontal="right" vertical="center" wrapText="1"/>
    </xf>
    <xf numFmtId="176" fontId="4"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77" fontId="3" fillId="35" borderId="13"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177" fontId="3"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176" fontId="71" fillId="0" borderId="9" xfId="0" applyNumberFormat="1" applyFont="1" applyBorder="1" applyAlignment="1">
      <alignment horizontal="left" vertical="center"/>
    </xf>
    <xf numFmtId="0" fontId="71" fillId="0" borderId="9" xfId="0" applyFont="1" applyBorder="1" applyAlignment="1">
      <alignment horizontal="center" vertical="center" wrapText="1"/>
    </xf>
    <xf numFmtId="0" fontId="71" fillId="0" borderId="9" xfId="0" applyFont="1" applyBorder="1" applyAlignment="1">
      <alignment horizontal="left" vertical="center"/>
    </xf>
    <xf numFmtId="177" fontId="71" fillId="0" borderId="9" xfId="0" applyNumberFormat="1" applyFont="1" applyBorder="1" applyAlignment="1">
      <alignment horizontal="left" vertical="center" wrapText="1"/>
    </xf>
    <xf numFmtId="177" fontId="72" fillId="0" borderId="9" xfId="0" applyNumberFormat="1" applyFont="1" applyFill="1" applyBorder="1" applyAlignment="1">
      <alignment horizontal="right" vertical="center" wrapText="1"/>
    </xf>
    <xf numFmtId="0" fontId="11" fillId="0" borderId="9" xfId="0" applyFont="1" applyFill="1" applyBorder="1" applyAlignment="1">
      <alignment horizontal="left" vertical="center" wrapText="1"/>
    </xf>
    <xf numFmtId="177" fontId="4" fillId="21" borderId="9" xfId="0" applyNumberFormat="1" applyFont="1" applyFill="1" applyBorder="1" applyAlignment="1">
      <alignment horizontal="right" vertical="center"/>
    </xf>
    <xf numFmtId="177" fontId="10" fillId="0" borderId="9" xfId="0" applyNumberFormat="1" applyFont="1" applyFill="1" applyBorder="1" applyAlignment="1">
      <alignment horizontal="right" vertical="center" wrapText="1"/>
    </xf>
    <xf numFmtId="177" fontId="11" fillId="21" borderId="9" xfId="0" applyNumberFormat="1" applyFont="1" applyFill="1" applyBorder="1" applyAlignment="1">
      <alignment horizontal="right" vertical="center" wrapText="1"/>
    </xf>
    <xf numFmtId="0" fontId="4" fillId="0" borderId="0" xfId="0" applyFont="1" applyFill="1" applyAlignment="1">
      <alignment vertical="center"/>
    </xf>
    <xf numFmtId="176"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177" fontId="14" fillId="0" borderId="0" xfId="0" applyNumberFormat="1" applyFont="1" applyAlignment="1">
      <alignment horizontal="right" vertical="center" wrapText="1"/>
    </xf>
    <xf numFmtId="0" fontId="15" fillId="20" borderId="9" xfId="0" applyFont="1" applyFill="1" applyBorder="1" applyAlignment="1">
      <alignment horizontal="left" vertical="center" wrapText="1"/>
    </xf>
    <xf numFmtId="176" fontId="16" fillId="0" borderId="9" xfId="0" applyNumberFormat="1"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177" fontId="16" fillId="0" borderId="9" xfId="0" applyNumberFormat="1" applyFont="1" applyFill="1" applyBorder="1" applyAlignment="1">
      <alignment horizontal="right" vertical="center" wrapText="1"/>
    </xf>
    <xf numFmtId="0" fontId="15" fillId="20" borderId="10" xfId="0" applyFont="1" applyFill="1" applyBorder="1" applyAlignment="1">
      <alignment horizontal="left" vertical="center" wrapText="1"/>
    </xf>
    <xf numFmtId="176" fontId="16" fillId="0" borderId="10" xfId="0" applyNumberFormat="1" applyFont="1" applyFill="1" applyBorder="1" applyAlignment="1">
      <alignment horizontal="center" vertical="center" wrapText="1"/>
    </xf>
    <xf numFmtId="49" fontId="70"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76" fontId="74" fillId="0" borderId="9" xfId="0" applyNumberFormat="1" applyFont="1" applyFill="1" applyBorder="1" applyAlignment="1">
      <alignment horizontal="left" vertical="center"/>
    </xf>
    <xf numFmtId="0" fontId="71" fillId="0" borderId="9" xfId="0" applyFont="1" applyFill="1" applyBorder="1" applyAlignment="1">
      <alignment horizontal="center" vertical="center" wrapText="1"/>
    </xf>
    <xf numFmtId="0" fontId="71" fillId="0" borderId="9" xfId="0" applyFont="1" applyFill="1" applyBorder="1" applyAlignment="1">
      <alignment horizontal="left" vertical="center"/>
    </xf>
    <xf numFmtId="177" fontId="71" fillId="0" borderId="9" xfId="0" applyNumberFormat="1" applyFont="1" applyFill="1" applyBorder="1" applyAlignment="1">
      <alignment horizontal="left" vertical="center" wrapText="1"/>
    </xf>
    <xf numFmtId="0" fontId="18" fillId="0" borderId="9" xfId="0" applyFont="1" applyFill="1" applyBorder="1" applyAlignment="1">
      <alignment horizontal="center" vertical="center" wrapText="1"/>
    </xf>
    <xf numFmtId="176" fontId="15" fillId="0"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176" fontId="3" fillId="0" borderId="9" xfId="0" applyNumberFormat="1" applyFont="1" applyFill="1" applyBorder="1" applyAlignment="1">
      <alignment horizontal="left" vertical="center"/>
    </xf>
    <xf numFmtId="0" fontId="18" fillId="0" borderId="13" xfId="0"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74" fillId="20" borderId="15" xfId="0" applyFont="1" applyFill="1" applyBorder="1" applyAlignment="1">
      <alignment horizontal="left" vertical="center" wrapText="1"/>
    </xf>
    <xf numFmtId="176" fontId="15" fillId="0" borderId="10" xfId="0" applyNumberFormat="1"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19" fillId="20" borderId="9" xfId="0" applyFont="1" applyFill="1" applyBorder="1" applyAlignment="1">
      <alignment horizontal="left" vertical="center" wrapText="1"/>
    </xf>
    <xf numFmtId="0" fontId="19" fillId="20" borderId="9" xfId="0" applyFont="1" applyFill="1" applyBorder="1" applyAlignment="1">
      <alignment horizontal="center" vertical="center" wrapText="1"/>
    </xf>
    <xf numFmtId="0" fontId="19" fillId="20" borderId="9" xfId="0" applyFont="1" applyFill="1" applyBorder="1" applyAlignment="1">
      <alignment horizontal="left" vertical="center"/>
    </xf>
    <xf numFmtId="177" fontId="19" fillId="20" borderId="9" xfId="0" applyNumberFormat="1" applyFont="1" applyFill="1" applyBorder="1" applyAlignment="1">
      <alignment horizontal="left" vertical="center" wrapText="1"/>
    </xf>
    <xf numFmtId="176" fontId="1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177" fontId="16" fillId="0" borderId="9" xfId="0" applyNumberFormat="1" applyFont="1" applyFill="1" applyBorder="1" applyAlignment="1">
      <alignment horizontal="right" vertical="center" wrapText="1"/>
    </xf>
    <xf numFmtId="0" fontId="16" fillId="0" borderId="9" xfId="0" applyFont="1" applyFill="1" applyBorder="1" applyAlignment="1">
      <alignment horizontal="center" vertical="center" wrapText="1"/>
    </xf>
    <xf numFmtId="177" fontId="14" fillId="21" borderId="0" xfId="0" applyNumberFormat="1" applyFont="1" applyFill="1" applyAlignment="1">
      <alignment horizontal="right" vertical="center" wrapText="1"/>
    </xf>
    <xf numFmtId="0" fontId="20" fillId="0" borderId="0" xfId="0" applyFont="1" applyFill="1" applyAlignment="1">
      <alignment vertical="center" wrapText="1"/>
    </xf>
    <xf numFmtId="177" fontId="4" fillId="0" borderId="9" xfId="0" applyNumberFormat="1" applyFont="1" applyFill="1" applyBorder="1" applyAlignment="1">
      <alignment horizontal="right" vertical="center"/>
    </xf>
    <xf numFmtId="177" fontId="71" fillId="0" borderId="9" xfId="0" applyNumberFormat="1" applyFont="1" applyFill="1" applyBorder="1" applyAlignment="1">
      <alignment horizontal="right" vertical="center"/>
    </xf>
    <xf numFmtId="177" fontId="4" fillId="0" borderId="13" xfId="0"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70" fillId="0" borderId="9" xfId="0" applyNumberFormat="1" applyFont="1" applyFill="1" applyBorder="1" applyAlignment="1">
      <alignment horizontal="right" vertical="center" wrapText="1"/>
    </xf>
    <xf numFmtId="177" fontId="3" fillId="21" borderId="19" xfId="0" applyNumberFormat="1" applyFont="1" applyFill="1" applyBorder="1" applyAlignment="1">
      <alignment horizontal="right" vertical="center"/>
    </xf>
    <xf numFmtId="0" fontId="3" fillId="33" borderId="0" xfId="0" applyFont="1" applyFill="1" applyAlignment="1">
      <alignment vertical="center"/>
    </xf>
    <xf numFmtId="0" fontId="2" fillId="21" borderId="9" xfId="0" applyFont="1" applyFill="1" applyBorder="1" applyAlignment="1">
      <alignment horizontal="center" vertical="center" wrapText="1"/>
    </xf>
    <xf numFmtId="176" fontId="71" fillId="0" borderId="9" xfId="0" applyNumberFormat="1" applyFont="1" applyFill="1" applyBorder="1" applyAlignment="1">
      <alignment horizontal="lef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5" fillId="33" borderId="0" xfId="0" applyFont="1" applyFill="1" applyAlignment="1">
      <alignment vertical="center"/>
    </xf>
    <xf numFmtId="0" fontId="5" fillId="0" borderId="0" xfId="0" applyFont="1" applyFill="1" applyAlignment="1">
      <alignment vertical="center"/>
    </xf>
    <xf numFmtId="176" fontId="15" fillId="0" borderId="10" xfId="0" applyNumberFormat="1"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176" fontId="4" fillId="0" borderId="13" xfId="0" applyNumberFormat="1" applyFont="1" applyFill="1" applyBorder="1" applyAlignment="1">
      <alignment horizontal="center" vertical="center"/>
    </xf>
    <xf numFmtId="177" fontId="4" fillId="0" borderId="9" xfId="0" applyNumberFormat="1" applyFont="1" applyFill="1" applyBorder="1" applyAlignment="1">
      <alignment horizontal="right" vertical="center" wrapText="1"/>
    </xf>
    <xf numFmtId="176" fontId="16" fillId="0" borderId="9" xfId="0" applyNumberFormat="1"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wrapText="1"/>
    </xf>
    <xf numFmtId="176" fontId="75" fillId="0" borderId="9" xfId="0" applyNumberFormat="1" applyFont="1" applyFill="1" applyBorder="1" applyAlignment="1">
      <alignment horizontal="left" vertical="center" wrapText="1"/>
    </xf>
    <xf numFmtId="0" fontId="75" fillId="0" borderId="9" xfId="0" applyFont="1" applyFill="1" applyBorder="1" applyAlignment="1">
      <alignment horizontal="left" vertical="center" wrapText="1"/>
    </xf>
    <xf numFmtId="176" fontId="76" fillId="0" borderId="9" xfId="0" applyNumberFormat="1" applyFont="1" applyFill="1" applyBorder="1" applyAlignment="1">
      <alignment horizontal="center" vertical="center" wrapText="1"/>
    </xf>
    <xf numFmtId="0" fontId="76" fillId="0" borderId="9" xfId="0" applyFont="1" applyFill="1" applyBorder="1" applyAlignment="1">
      <alignment horizontal="center" vertical="center" wrapText="1"/>
    </xf>
    <xf numFmtId="176" fontId="76" fillId="0" borderId="9" xfId="0" applyNumberFormat="1" applyFont="1" applyFill="1" applyBorder="1" applyAlignment="1">
      <alignment horizontal="center" vertical="center"/>
    </xf>
    <xf numFmtId="0" fontId="77" fillId="0" borderId="9" xfId="0"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xf>
    <xf numFmtId="177" fontId="70" fillId="0" borderId="9" xfId="0" applyNumberFormat="1" applyFont="1" applyFill="1" applyBorder="1" applyAlignment="1">
      <alignment horizontal="right" vertical="center"/>
    </xf>
    <xf numFmtId="177" fontId="76" fillId="0" borderId="9" xfId="0" applyNumberFormat="1" applyFont="1" applyFill="1" applyBorder="1" applyAlignment="1">
      <alignment horizontal="right" vertical="center" wrapText="1"/>
    </xf>
    <xf numFmtId="0" fontId="5" fillId="0" borderId="0" xfId="0" applyFont="1" applyFill="1" applyAlignment="1">
      <alignment vertical="center"/>
    </xf>
    <xf numFmtId="177" fontId="75" fillId="0" borderId="9" xfId="0" applyNumberFormat="1" applyFont="1" applyFill="1" applyBorder="1" applyAlignment="1">
      <alignment horizontal="right" vertical="center" wrapText="1"/>
    </xf>
    <xf numFmtId="176" fontId="3" fillId="0" borderId="10"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7" fontId="4" fillId="0" borderId="9" xfId="0" applyNumberFormat="1" applyFont="1" applyFill="1" applyBorder="1" applyAlignment="1">
      <alignment horizontal="right" vertical="center" wrapText="1"/>
    </xf>
    <xf numFmtId="0" fontId="4" fillId="0" borderId="9" xfId="0" applyFont="1" applyFill="1" applyBorder="1" applyAlignment="1">
      <alignment horizontal="center" vertical="center" wrapText="1"/>
    </xf>
    <xf numFmtId="176" fontId="11" fillId="0" borderId="9" xfId="0" applyNumberFormat="1" applyFont="1" applyFill="1" applyBorder="1" applyAlignment="1">
      <alignment horizontal="center" vertical="center"/>
    </xf>
    <xf numFmtId="0" fontId="3" fillId="0" borderId="0" xfId="0" applyFont="1" applyFill="1" applyAlignment="1">
      <alignment horizontal="center" vertical="center" wrapText="1"/>
    </xf>
    <xf numFmtId="176" fontId="74" fillId="0" borderId="9" xfId="0" applyNumberFormat="1" applyFont="1" applyBorder="1" applyAlignment="1">
      <alignment horizontal="left" vertical="center"/>
    </xf>
    <xf numFmtId="176" fontId="3" fillId="0" borderId="10" xfId="0" applyNumberFormat="1" applyFont="1" applyFill="1" applyBorder="1" applyAlignment="1">
      <alignment horizontal="left" vertical="center"/>
    </xf>
    <xf numFmtId="176" fontId="4" fillId="0" borderId="9" xfId="0" applyNumberFormat="1" applyFont="1" applyBorder="1" applyAlignment="1">
      <alignment horizontal="center" vertical="center"/>
    </xf>
    <xf numFmtId="177" fontId="70" fillId="21" borderId="9" xfId="0" applyNumberFormat="1" applyFont="1" applyFill="1" applyBorder="1" applyAlignment="1">
      <alignment horizontal="right" vertical="center" wrapText="1"/>
    </xf>
    <xf numFmtId="177" fontId="3" fillId="36" borderId="19" xfId="0" applyNumberFormat="1" applyFont="1" applyFill="1" applyBorder="1" applyAlignment="1">
      <alignment horizontal="right" vertical="center"/>
    </xf>
    <xf numFmtId="176" fontId="3" fillId="0" borderId="10" xfId="0" applyNumberFormat="1" applyFont="1" applyBorder="1" applyAlignment="1">
      <alignment horizontal="left" vertical="center"/>
    </xf>
    <xf numFmtId="0" fontId="3" fillId="0" borderId="11" xfId="0" applyFont="1" applyBorder="1" applyAlignment="1">
      <alignment horizontal="left" vertical="center"/>
    </xf>
    <xf numFmtId="177" fontId="72" fillId="0" borderId="9" xfId="0" applyNumberFormat="1" applyFont="1" applyFill="1" applyBorder="1" applyAlignment="1">
      <alignment horizontal="center" vertical="center" wrapText="1"/>
    </xf>
    <xf numFmtId="176" fontId="15" fillId="0" borderId="10"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72" fillId="0" borderId="13" xfId="0" applyFont="1" applyFill="1" applyBorder="1" applyAlignment="1">
      <alignment horizontal="left" vertical="center" wrapText="1"/>
    </xf>
    <xf numFmtId="177" fontId="4" fillId="0" borderId="13" xfId="0" applyNumberFormat="1" applyFont="1" applyBorder="1" applyAlignment="1">
      <alignment horizontal="right" vertical="center" wrapText="1"/>
    </xf>
    <xf numFmtId="0" fontId="70" fillId="0"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7" fontId="71" fillId="21" borderId="9" xfId="0" applyNumberFormat="1" applyFont="1" applyFill="1" applyBorder="1" applyAlignment="1">
      <alignment horizontal="right" vertical="center" wrapText="1"/>
    </xf>
    <xf numFmtId="177" fontId="5" fillId="0" borderId="0" xfId="0" applyNumberFormat="1"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applyFont="1" applyAlignment="1">
      <alignment horizontal="left" vertical="center"/>
    </xf>
    <xf numFmtId="0" fontId="78" fillId="0" borderId="9" xfId="0" applyFont="1" applyBorder="1" applyAlignment="1">
      <alignment horizontal="center" vertical="center" wrapText="1"/>
    </xf>
    <xf numFmtId="0" fontId="3" fillId="0" borderId="0" xfId="0" applyFont="1" applyAlignment="1">
      <alignment horizontal="left" vertical="center"/>
    </xf>
    <xf numFmtId="176" fontId="3" fillId="24" borderId="9" xfId="0" applyNumberFormat="1" applyFont="1" applyFill="1" applyBorder="1" applyAlignment="1">
      <alignment horizontal="center" vertical="center" wrapText="1"/>
    </xf>
    <xf numFmtId="0" fontId="20" fillId="24" borderId="9" xfId="0" applyFont="1" applyFill="1" applyBorder="1" applyAlignment="1">
      <alignment horizontal="left" vertical="center" wrapText="1"/>
    </xf>
    <xf numFmtId="0" fontId="3" fillId="24" borderId="9" xfId="0" applyFont="1" applyFill="1" applyBorder="1" applyAlignment="1">
      <alignment horizontal="left" vertical="center" wrapText="1"/>
    </xf>
    <xf numFmtId="0" fontId="3" fillId="24" borderId="9" xfId="0" applyFont="1" applyFill="1" applyBorder="1" applyAlignment="1">
      <alignment horizontal="center" vertical="center" wrapText="1"/>
    </xf>
    <xf numFmtId="0" fontId="3" fillId="33" borderId="0" xfId="0" applyFont="1" applyFill="1" applyAlignment="1">
      <alignment horizontal="left" vertical="center"/>
    </xf>
    <xf numFmtId="0" fontId="3" fillId="2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vertical="center"/>
    </xf>
    <xf numFmtId="0" fontId="2" fillId="20" borderId="9" xfId="0" applyFont="1" applyFill="1" applyBorder="1" applyAlignment="1">
      <alignment horizontal="center" vertical="center"/>
    </xf>
    <xf numFmtId="0" fontId="2" fillId="20" borderId="9" xfId="0" applyFont="1" applyFill="1" applyBorder="1" applyAlignment="1">
      <alignment horizontal="left" vertical="center"/>
    </xf>
    <xf numFmtId="0" fontId="2" fillId="20" borderId="9" xfId="0" applyFont="1" applyFill="1" applyBorder="1" applyAlignment="1">
      <alignment horizontal="center" vertical="center" wrapText="1"/>
    </xf>
    <xf numFmtId="0" fontId="2" fillId="0" borderId="0" xfId="0" applyFont="1" applyAlignment="1">
      <alignment horizontal="left" vertical="center"/>
    </xf>
    <xf numFmtId="0" fontId="2" fillId="33" borderId="0" xfId="0" applyFont="1" applyFill="1" applyAlignment="1">
      <alignment horizontal="left" vertical="center"/>
    </xf>
    <xf numFmtId="0" fontId="5" fillId="0" borderId="9" xfId="0" applyFont="1" applyBorder="1" applyAlignment="1">
      <alignment horizontal="center" vertical="center" wrapText="1"/>
    </xf>
    <xf numFmtId="0" fontId="3" fillId="24" borderId="9" xfId="0" applyFont="1" applyFill="1" applyBorder="1" applyAlignment="1">
      <alignment horizontal="center" vertical="center"/>
    </xf>
    <xf numFmtId="0" fontId="20" fillId="24" borderId="9" xfId="0" applyFont="1" applyFill="1" applyBorder="1" applyAlignment="1">
      <alignment horizontal="left" vertical="center"/>
    </xf>
    <xf numFmtId="0" fontId="3" fillId="24" borderId="9" xfId="0" applyFont="1" applyFill="1" applyBorder="1" applyAlignment="1">
      <alignment horizontal="left" vertical="center"/>
    </xf>
    <xf numFmtId="0" fontId="5" fillId="0" borderId="0" xfId="0" applyFont="1" applyAlignment="1">
      <alignment horizontal="left" vertical="center"/>
    </xf>
    <xf numFmtId="0" fontId="25" fillId="24" borderId="9" xfId="0" applyFont="1" applyFill="1" applyBorder="1" applyAlignment="1">
      <alignment horizontal="center" vertical="center" wrapText="1"/>
    </xf>
    <xf numFmtId="0" fontId="3" fillId="24" borderId="9" xfId="0" applyFont="1" applyFill="1" applyBorder="1" applyAlignment="1">
      <alignment horizontal="center" vertical="center" wrapText="1"/>
    </xf>
    <xf numFmtId="0" fontId="5" fillId="0" borderId="0" xfId="0" applyFont="1" applyAlignment="1">
      <alignment/>
    </xf>
    <xf numFmtId="0" fontId="26" fillId="0" borderId="9" xfId="0" applyFont="1" applyFill="1" applyBorder="1" applyAlignment="1">
      <alignment horizontal="center" vertical="center" wrapText="1"/>
    </xf>
    <xf numFmtId="0" fontId="72"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4" fillId="0" borderId="9" xfId="0" applyFont="1" applyBorder="1" applyAlignment="1">
      <alignment horizontal="center" vertical="center" wrapText="1"/>
    </xf>
    <xf numFmtId="0" fontId="20" fillId="24" borderId="10" xfId="0" applyFont="1" applyFill="1" applyBorder="1" applyAlignment="1">
      <alignment vertical="center"/>
    </xf>
    <xf numFmtId="0" fontId="3" fillId="24" borderId="11" xfId="0" applyFont="1" applyFill="1" applyBorder="1" applyAlignment="1">
      <alignment vertical="center"/>
    </xf>
    <xf numFmtId="176" fontId="2" fillId="20" borderId="9" xfId="0" applyNumberFormat="1" applyFont="1" applyFill="1" applyBorder="1" applyAlignment="1">
      <alignment horizontal="center" vertical="center" wrapText="1"/>
    </xf>
    <xf numFmtId="0" fontId="3" fillId="20" borderId="9" xfId="0" applyFont="1" applyFill="1" applyBorder="1" applyAlignment="1">
      <alignment horizontal="left" vertical="center"/>
    </xf>
    <xf numFmtId="0" fontId="3" fillId="20" borderId="9" xfId="0" applyFont="1" applyFill="1" applyBorder="1" applyAlignment="1">
      <alignment vertical="center" wrapText="1"/>
    </xf>
    <xf numFmtId="0" fontId="4" fillId="0" borderId="9" xfId="0" applyFont="1" applyBorder="1" applyAlignment="1">
      <alignment horizontal="center" vertical="center"/>
    </xf>
    <xf numFmtId="0" fontId="3" fillId="20" borderId="10" xfId="0" applyFont="1" applyFill="1" applyBorder="1" applyAlignment="1">
      <alignment horizontal="center" vertical="center"/>
    </xf>
    <xf numFmtId="0" fontId="3" fillId="20" borderId="11" xfId="0" applyFont="1" applyFill="1" applyBorder="1" applyAlignment="1">
      <alignment horizontal="left" vertical="center"/>
    </xf>
    <xf numFmtId="0" fontId="3" fillId="20" borderId="11" xfId="0" applyFont="1" applyFill="1" applyBorder="1" applyAlignment="1">
      <alignment vertical="center"/>
    </xf>
    <xf numFmtId="0" fontId="3" fillId="20" borderId="11" xfId="0" applyFont="1" applyFill="1" applyBorder="1" applyAlignment="1">
      <alignment vertical="center" wrapText="1"/>
    </xf>
    <xf numFmtId="0" fontId="3" fillId="24" borderId="9" xfId="0" applyFont="1" applyFill="1" applyBorder="1" applyAlignment="1">
      <alignment horizontal="center" vertical="center"/>
    </xf>
    <xf numFmtId="0" fontId="3" fillId="24" borderId="9" xfId="0" applyFont="1" applyFill="1" applyBorder="1" applyAlignment="1">
      <alignment horizontal="center" vertical="center" wrapText="1"/>
    </xf>
    <xf numFmtId="0" fontId="3" fillId="24" borderId="9" xfId="0" applyFont="1" applyFill="1" applyBorder="1" applyAlignment="1">
      <alignment horizontal="center" vertical="center"/>
    </xf>
    <xf numFmtId="0" fontId="0" fillId="0" borderId="0" xfId="0" applyFont="1" applyAlignment="1">
      <alignment horizontal="left" vertical="center"/>
    </xf>
    <xf numFmtId="0" fontId="79" fillId="0" borderId="20" xfId="0" applyFont="1" applyFill="1" applyBorder="1" applyAlignment="1">
      <alignment horizontal="center" vertical="center" wrapText="1"/>
    </xf>
    <xf numFmtId="0" fontId="80" fillId="0" borderId="9" xfId="0" applyFont="1" applyFill="1" applyBorder="1" applyAlignment="1" applyProtection="1">
      <alignment horizontal="left" vertical="center" wrapText="1"/>
      <protection locked="0"/>
    </xf>
    <xf numFmtId="0" fontId="79"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tint="0.4000000059604645"/>
    <pageSetUpPr fitToPage="1"/>
  </sheetPr>
  <dimension ref="A1:K670"/>
  <sheetViews>
    <sheetView tabSelected="1" view="pageBreakPreview" zoomScale="85" zoomScaleSheetLayoutView="85" workbookViewId="0" topLeftCell="A1">
      <pane xSplit="1" ySplit="2" topLeftCell="B3" activePane="bottomRight" state="frozen"/>
      <selection pane="bottomRight" activeCell="A1" sqref="A1:D1"/>
    </sheetView>
  </sheetViews>
  <sheetFormatPr defaultColWidth="9.00390625" defaultRowHeight="14.25"/>
  <cols>
    <col min="1" max="1" width="7.25390625" style="302" customWidth="1"/>
    <col min="2" max="2" width="29.875" style="7" customWidth="1"/>
    <col min="3" max="3" width="54.875" style="7" customWidth="1"/>
    <col min="4" max="4" width="67.625" style="7" customWidth="1"/>
    <col min="5" max="5" width="4.375" style="303" customWidth="1"/>
    <col min="6" max="16384" width="9.00390625" style="11" customWidth="1"/>
  </cols>
  <sheetData>
    <row r="1" spans="1:5" s="1" customFormat="1" ht="27" customHeight="1">
      <c r="A1" s="304" t="s">
        <v>0</v>
      </c>
      <c r="B1" s="305"/>
      <c r="C1" s="305"/>
      <c r="D1" s="305"/>
      <c r="E1" s="306"/>
    </row>
    <row r="2" spans="1:5" s="2" customFormat="1" ht="28.5" customHeight="1">
      <c r="A2" s="307" t="s">
        <v>1</v>
      </c>
      <c r="B2" s="307" t="s">
        <v>2</v>
      </c>
      <c r="C2" s="307" t="s">
        <v>3</v>
      </c>
      <c r="D2" s="307" t="s">
        <v>4</v>
      </c>
      <c r="E2" s="308"/>
    </row>
    <row r="3" spans="1:11" s="3" customFormat="1" ht="14.25">
      <c r="A3" s="309">
        <f>A4+A11+A15+A17</f>
        <v>18</v>
      </c>
      <c r="B3" s="310" t="s">
        <v>5</v>
      </c>
      <c r="C3" s="311"/>
      <c r="D3" s="312"/>
      <c r="E3" s="313"/>
      <c r="F3" s="77"/>
      <c r="G3" s="77"/>
      <c r="H3" s="77"/>
      <c r="I3" s="77"/>
      <c r="J3" s="77"/>
      <c r="K3" s="77"/>
    </row>
    <row r="4" spans="1:11" s="4" customFormat="1" ht="14.25">
      <c r="A4" s="314">
        <f>A10</f>
        <v>6</v>
      </c>
      <c r="B4" s="25" t="s">
        <v>6</v>
      </c>
      <c r="C4" s="27"/>
      <c r="D4" s="26"/>
      <c r="E4" s="313"/>
      <c r="F4" s="77"/>
      <c r="G4" s="77"/>
      <c r="H4" s="77"/>
      <c r="I4" s="77"/>
      <c r="J4" s="77"/>
      <c r="K4" s="77"/>
    </row>
    <row r="5" spans="1:9" s="11" customFormat="1" ht="15.75">
      <c r="A5" s="315">
        <v>1</v>
      </c>
      <c r="B5" s="316" t="s">
        <v>7</v>
      </c>
      <c r="C5" s="316" t="s">
        <v>8</v>
      </c>
      <c r="D5" s="316" t="s">
        <v>9</v>
      </c>
      <c r="E5" s="317"/>
      <c r="I5" s="330"/>
    </row>
    <row r="6" spans="1:5" s="11" customFormat="1" ht="15.75">
      <c r="A6" s="315">
        <v>2</v>
      </c>
      <c r="B6" s="316" t="s">
        <v>10</v>
      </c>
      <c r="C6" s="316" t="s">
        <v>11</v>
      </c>
      <c r="D6" s="316" t="s">
        <v>12</v>
      </c>
      <c r="E6" s="317"/>
    </row>
    <row r="7" spans="1:5" s="11" customFormat="1" ht="15.75">
      <c r="A7" s="315">
        <v>3</v>
      </c>
      <c r="B7" s="316" t="s">
        <v>13</v>
      </c>
      <c r="C7" s="316" t="s">
        <v>14</v>
      </c>
      <c r="D7" s="316" t="s">
        <v>15</v>
      </c>
      <c r="E7" s="317"/>
    </row>
    <row r="8" spans="1:5" s="11" customFormat="1" ht="30">
      <c r="A8" s="315">
        <v>4</v>
      </c>
      <c r="B8" s="316" t="s">
        <v>13</v>
      </c>
      <c r="C8" s="316" t="s">
        <v>16</v>
      </c>
      <c r="D8" s="316" t="s">
        <v>17</v>
      </c>
      <c r="E8" s="317"/>
    </row>
    <row r="9" spans="1:5" s="11" customFormat="1" ht="15.75">
      <c r="A9" s="315">
        <v>5</v>
      </c>
      <c r="B9" s="316" t="s">
        <v>13</v>
      </c>
      <c r="C9" s="316" t="s">
        <v>18</v>
      </c>
      <c r="D9" s="316" t="s">
        <v>19</v>
      </c>
      <c r="E9" s="317"/>
    </row>
    <row r="10" spans="1:5" s="11" customFormat="1" ht="15.75">
      <c r="A10" s="315">
        <v>6</v>
      </c>
      <c r="B10" s="316" t="s">
        <v>20</v>
      </c>
      <c r="C10" s="316" t="s">
        <v>21</v>
      </c>
      <c r="D10" s="316" t="s">
        <v>22</v>
      </c>
      <c r="E10" s="317"/>
    </row>
    <row r="11" spans="1:5" s="1" customFormat="1" ht="15.75">
      <c r="A11" s="318">
        <f>A14</f>
        <v>3</v>
      </c>
      <c r="B11" s="319" t="s">
        <v>23</v>
      </c>
      <c r="C11" s="320"/>
      <c r="D11" s="320"/>
      <c r="E11" s="306"/>
    </row>
    <row r="12" spans="1:5" s="11" customFormat="1" ht="15.75">
      <c r="A12" s="315">
        <v>1</v>
      </c>
      <c r="B12" s="316" t="s">
        <v>24</v>
      </c>
      <c r="C12" s="316" t="s">
        <v>25</v>
      </c>
      <c r="D12" s="316" t="s">
        <v>26</v>
      </c>
      <c r="E12" s="317"/>
    </row>
    <row r="13" spans="1:5" s="11" customFormat="1" ht="15.75">
      <c r="A13" s="315">
        <v>2</v>
      </c>
      <c r="B13" s="316" t="s">
        <v>27</v>
      </c>
      <c r="C13" s="316" t="s">
        <v>28</v>
      </c>
      <c r="D13" s="316" t="s">
        <v>29</v>
      </c>
      <c r="E13" s="317"/>
    </row>
    <row r="14" spans="1:5" s="11" customFormat="1" ht="15.75">
      <c r="A14" s="315">
        <v>3</v>
      </c>
      <c r="B14" s="316" t="s">
        <v>30</v>
      </c>
      <c r="C14" s="316" t="s">
        <v>31</v>
      </c>
      <c r="D14" s="316" t="s">
        <v>32</v>
      </c>
      <c r="E14" s="317"/>
    </row>
    <row r="15" spans="1:5" s="1" customFormat="1" ht="15.75">
      <c r="A15" s="318">
        <v>1</v>
      </c>
      <c r="B15" s="319" t="s">
        <v>33</v>
      </c>
      <c r="C15" s="320"/>
      <c r="D15" s="320"/>
      <c r="E15" s="321"/>
    </row>
    <row r="16" spans="1:5" s="11" customFormat="1" ht="15.75">
      <c r="A16" s="315">
        <v>1</v>
      </c>
      <c r="B16" s="316" t="s">
        <v>34</v>
      </c>
      <c r="C16" s="316" t="s">
        <v>35</v>
      </c>
      <c r="D16" s="316" t="s">
        <v>36</v>
      </c>
      <c r="E16" s="317"/>
    </row>
    <row r="17" spans="1:5" s="1" customFormat="1" ht="15.75">
      <c r="A17" s="318">
        <f>A25</f>
        <v>8</v>
      </c>
      <c r="B17" s="319" t="s">
        <v>37</v>
      </c>
      <c r="C17" s="320"/>
      <c r="D17" s="320"/>
      <c r="E17" s="322"/>
    </row>
    <row r="18" spans="1:5" s="11" customFormat="1" ht="15.75">
      <c r="A18" s="315">
        <v>1</v>
      </c>
      <c r="B18" s="316" t="s">
        <v>38</v>
      </c>
      <c r="C18" s="323"/>
      <c r="D18" s="316" t="s">
        <v>39</v>
      </c>
      <c r="E18" s="317"/>
    </row>
    <row r="19" spans="1:5" s="11" customFormat="1" ht="15.75">
      <c r="A19" s="315">
        <v>2</v>
      </c>
      <c r="B19" s="316" t="s">
        <v>27</v>
      </c>
      <c r="C19" s="323"/>
      <c r="D19" s="316" t="s">
        <v>39</v>
      </c>
      <c r="E19" s="317"/>
    </row>
    <row r="20" spans="1:5" s="11" customFormat="1" ht="15.75">
      <c r="A20" s="315">
        <v>3</v>
      </c>
      <c r="B20" s="316" t="s">
        <v>40</v>
      </c>
      <c r="C20" s="323"/>
      <c r="D20" s="316" t="s">
        <v>39</v>
      </c>
      <c r="E20" s="317"/>
    </row>
    <row r="21" spans="1:5" s="11" customFormat="1" ht="15.75">
      <c r="A21" s="315">
        <v>4</v>
      </c>
      <c r="B21" s="316" t="s">
        <v>24</v>
      </c>
      <c r="C21" s="323"/>
      <c r="D21" s="316" t="s">
        <v>39</v>
      </c>
      <c r="E21" s="317"/>
    </row>
    <row r="22" spans="1:5" s="11" customFormat="1" ht="15.75">
      <c r="A22" s="315">
        <v>5</v>
      </c>
      <c r="B22" s="316" t="s">
        <v>41</v>
      </c>
      <c r="C22" s="323"/>
      <c r="D22" s="316" t="s">
        <v>39</v>
      </c>
      <c r="E22" s="317"/>
    </row>
    <row r="23" spans="1:5" s="11" customFormat="1" ht="15.75">
      <c r="A23" s="315">
        <v>6</v>
      </c>
      <c r="B23" s="316" t="s">
        <v>42</v>
      </c>
      <c r="C23" s="323"/>
      <c r="D23" s="316" t="s">
        <v>39</v>
      </c>
      <c r="E23" s="317"/>
    </row>
    <row r="24" spans="1:5" s="11" customFormat="1" ht="15.75">
      <c r="A24" s="315">
        <v>7</v>
      </c>
      <c r="B24" s="316" t="s">
        <v>34</v>
      </c>
      <c r="C24" s="323"/>
      <c r="D24" s="316" t="s">
        <v>39</v>
      </c>
      <c r="E24" s="317"/>
    </row>
    <row r="25" spans="1:5" s="11" customFormat="1" ht="15.75">
      <c r="A25" s="315">
        <v>8</v>
      </c>
      <c r="B25" s="316" t="s">
        <v>30</v>
      </c>
      <c r="C25" s="323"/>
      <c r="D25" s="316" t="s">
        <v>39</v>
      </c>
      <c r="E25" s="317"/>
    </row>
    <row r="26" spans="1:5" s="11" customFormat="1" ht="15.75">
      <c r="A26" s="324">
        <f>A27+A38</f>
        <v>15</v>
      </c>
      <c r="B26" s="325" t="s">
        <v>43</v>
      </c>
      <c r="C26" s="326"/>
      <c r="D26" s="326"/>
      <c r="E26" s="303"/>
    </row>
    <row r="27" spans="1:5" s="1" customFormat="1" ht="15.75">
      <c r="A27" s="318">
        <f>A37</f>
        <v>10</v>
      </c>
      <c r="B27" s="319" t="s">
        <v>44</v>
      </c>
      <c r="C27" s="320"/>
      <c r="D27" s="320"/>
      <c r="E27" s="306"/>
    </row>
    <row r="28" spans="1:5" s="11" customFormat="1" ht="15.75">
      <c r="A28" s="159">
        <v>1</v>
      </c>
      <c r="B28" s="159" t="s">
        <v>45</v>
      </c>
      <c r="C28" s="31" t="s">
        <v>46</v>
      </c>
      <c r="D28" s="32" t="s">
        <v>47</v>
      </c>
      <c r="E28" s="327"/>
    </row>
    <row r="29" spans="1:5" s="11" customFormat="1" ht="15.75">
      <c r="A29" s="159">
        <v>2</v>
      </c>
      <c r="B29" s="159" t="s">
        <v>45</v>
      </c>
      <c r="C29" s="31" t="s">
        <v>48</v>
      </c>
      <c r="D29" s="32" t="s">
        <v>49</v>
      </c>
      <c r="E29" s="327"/>
    </row>
    <row r="30" spans="1:5" s="11" customFormat="1" ht="15.75">
      <c r="A30" s="159">
        <v>3</v>
      </c>
      <c r="B30" s="159" t="s">
        <v>45</v>
      </c>
      <c r="C30" s="31" t="s">
        <v>50</v>
      </c>
      <c r="D30" s="32" t="s">
        <v>51</v>
      </c>
      <c r="E30" s="327"/>
    </row>
    <row r="31" spans="1:5" s="11" customFormat="1" ht="15.75">
      <c r="A31" s="159">
        <v>4</v>
      </c>
      <c r="B31" s="159" t="s">
        <v>52</v>
      </c>
      <c r="C31" s="31" t="s">
        <v>53</v>
      </c>
      <c r="D31" s="32" t="s">
        <v>54</v>
      </c>
      <c r="E31" s="327"/>
    </row>
    <row r="32" spans="1:5" s="11" customFormat="1" ht="15.75">
      <c r="A32" s="159">
        <v>5</v>
      </c>
      <c r="B32" s="159" t="s">
        <v>52</v>
      </c>
      <c r="C32" s="31" t="s">
        <v>55</v>
      </c>
      <c r="D32" s="32" t="s">
        <v>56</v>
      </c>
      <c r="E32" s="327"/>
    </row>
    <row r="33" spans="1:5" s="11" customFormat="1" ht="15.75">
      <c r="A33" s="159">
        <v>6</v>
      </c>
      <c r="B33" s="159" t="s">
        <v>57</v>
      </c>
      <c r="C33" s="31" t="s">
        <v>58</v>
      </c>
      <c r="D33" s="32" t="s">
        <v>59</v>
      </c>
      <c r="E33" s="327"/>
    </row>
    <row r="34" spans="1:5" s="11" customFormat="1" ht="15.75">
      <c r="A34" s="159">
        <v>7</v>
      </c>
      <c r="B34" s="159" t="s">
        <v>60</v>
      </c>
      <c r="C34" s="31" t="s">
        <v>61</v>
      </c>
      <c r="D34" s="32" t="s">
        <v>62</v>
      </c>
      <c r="E34" s="327"/>
    </row>
    <row r="35" spans="1:5" s="11" customFormat="1" ht="15.75">
      <c r="A35" s="159">
        <v>8</v>
      </c>
      <c r="B35" s="159" t="s">
        <v>63</v>
      </c>
      <c r="C35" s="31" t="s">
        <v>64</v>
      </c>
      <c r="D35" s="32" t="s">
        <v>65</v>
      </c>
      <c r="E35" s="327"/>
    </row>
    <row r="36" spans="1:5" s="11" customFormat="1" ht="15.75">
      <c r="A36" s="159">
        <v>9</v>
      </c>
      <c r="B36" s="159" t="s">
        <v>63</v>
      </c>
      <c r="C36" s="31" t="s">
        <v>66</v>
      </c>
      <c r="D36" s="32" t="s">
        <v>67</v>
      </c>
      <c r="E36" s="327"/>
    </row>
    <row r="37" spans="1:5" s="11" customFormat="1" ht="15.75">
      <c r="A37" s="159">
        <v>10</v>
      </c>
      <c r="B37" s="159" t="s">
        <v>68</v>
      </c>
      <c r="C37" s="31" t="s">
        <v>69</v>
      </c>
      <c r="D37" s="32" t="s">
        <v>70</v>
      </c>
      <c r="E37" s="327"/>
    </row>
    <row r="38" spans="1:5" s="1" customFormat="1" ht="15.75">
      <c r="A38" s="318">
        <f>A43</f>
        <v>5</v>
      </c>
      <c r="B38" s="319" t="s">
        <v>71</v>
      </c>
      <c r="C38" s="320"/>
      <c r="D38" s="320"/>
      <c r="E38" s="327"/>
    </row>
    <row r="39" spans="1:5" s="11" customFormat="1" ht="15.75">
      <c r="A39" s="315">
        <v>1</v>
      </c>
      <c r="B39" s="316" t="s">
        <v>34</v>
      </c>
      <c r="C39" s="316" t="s">
        <v>72</v>
      </c>
      <c r="D39" s="316" t="s">
        <v>73</v>
      </c>
      <c r="E39" s="327"/>
    </row>
    <row r="40" spans="1:5" s="11" customFormat="1" ht="15.75">
      <c r="A40" s="315">
        <v>2</v>
      </c>
      <c r="B40" s="316" t="s">
        <v>24</v>
      </c>
      <c r="C40" s="316" t="s">
        <v>74</v>
      </c>
      <c r="D40" s="316" t="s">
        <v>75</v>
      </c>
      <c r="E40" s="327"/>
    </row>
    <row r="41" spans="1:5" s="11" customFormat="1" ht="15.75">
      <c r="A41" s="315">
        <v>3</v>
      </c>
      <c r="B41" s="316" t="s">
        <v>76</v>
      </c>
      <c r="C41" s="316" t="s">
        <v>77</v>
      </c>
      <c r="D41" s="316" t="s">
        <v>78</v>
      </c>
      <c r="E41" s="327"/>
    </row>
    <row r="42" spans="1:5" s="11" customFormat="1" ht="15.75">
      <c r="A42" s="315">
        <v>4</v>
      </c>
      <c r="B42" s="316" t="s">
        <v>79</v>
      </c>
      <c r="C42" s="316" t="s">
        <v>80</v>
      </c>
      <c r="D42" s="316" t="s">
        <v>81</v>
      </c>
      <c r="E42" s="327"/>
    </row>
    <row r="43" spans="1:5" s="11" customFormat="1" ht="15.75">
      <c r="A43" s="315">
        <v>5</v>
      </c>
      <c r="B43" s="316" t="s">
        <v>34</v>
      </c>
      <c r="C43" s="316" t="s">
        <v>82</v>
      </c>
      <c r="D43" s="316" t="s">
        <v>83</v>
      </c>
      <c r="E43" s="327"/>
    </row>
    <row r="44" spans="1:5" s="11" customFormat="1" ht="15.75">
      <c r="A44" s="324">
        <v>434</v>
      </c>
      <c r="B44" s="325" t="s">
        <v>84</v>
      </c>
      <c r="C44" s="328" t="s">
        <v>85</v>
      </c>
      <c r="D44" s="329"/>
      <c r="E44" s="303"/>
    </row>
    <row r="45" spans="1:5" s="11" customFormat="1" ht="15.75">
      <c r="A45" s="315">
        <v>1</v>
      </c>
      <c r="B45" s="316" t="s">
        <v>42</v>
      </c>
      <c r="C45" s="316" t="s">
        <v>86</v>
      </c>
      <c r="D45" s="316" t="s">
        <v>87</v>
      </c>
      <c r="E45" s="327"/>
    </row>
    <row r="46" spans="1:5" s="11" customFormat="1" ht="15.75">
      <c r="A46" s="315">
        <v>2</v>
      </c>
      <c r="B46" s="316" t="s">
        <v>42</v>
      </c>
      <c r="C46" s="316" t="s">
        <v>88</v>
      </c>
      <c r="D46" s="316" t="s">
        <v>87</v>
      </c>
      <c r="E46" s="327"/>
    </row>
    <row r="47" spans="1:5" s="11" customFormat="1" ht="15.75">
      <c r="A47" s="315">
        <v>3</v>
      </c>
      <c r="B47" s="316" t="s">
        <v>42</v>
      </c>
      <c r="C47" s="316" t="s">
        <v>89</v>
      </c>
      <c r="D47" s="316" t="s">
        <v>87</v>
      </c>
      <c r="E47" s="327"/>
    </row>
    <row r="48" spans="1:5" s="11" customFormat="1" ht="15.75">
      <c r="A48" s="315">
        <v>4</v>
      </c>
      <c r="B48" s="316" t="s">
        <v>42</v>
      </c>
      <c r="C48" s="316" t="s">
        <v>90</v>
      </c>
      <c r="D48" s="316" t="s">
        <v>87</v>
      </c>
      <c r="E48" s="327"/>
    </row>
    <row r="49" spans="1:5" s="11" customFormat="1" ht="15.75">
      <c r="A49" s="315">
        <v>5</v>
      </c>
      <c r="B49" s="316" t="s">
        <v>42</v>
      </c>
      <c r="C49" s="316" t="s">
        <v>91</v>
      </c>
      <c r="D49" s="316" t="s">
        <v>87</v>
      </c>
      <c r="E49" s="327"/>
    </row>
    <row r="50" spans="1:5" s="11" customFormat="1" ht="15.75">
      <c r="A50" s="315">
        <v>6</v>
      </c>
      <c r="B50" s="316" t="s">
        <v>42</v>
      </c>
      <c r="C50" s="316" t="s">
        <v>92</v>
      </c>
      <c r="D50" s="316" t="s">
        <v>87</v>
      </c>
      <c r="E50" s="327"/>
    </row>
    <row r="51" spans="1:5" s="11" customFormat="1" ht="15.75">
      <c r="A51" s="315">
        <v>7</v>
      </c>
      <c r="B51" s="316" t="s">
        <v>42</v>
      </c>
      <c r="C51" s="316" t="s">
        <v>93</v>
      </c>
      <c r="D51" s="316" t="s">
        <v>87</v>
      </c>
      <c r="E51" s="327"/>
    </row>
    <row r="52" spans="1:5" s="11" customFormat="1" ht="15.75">
      <c r="A52" s="315">
        <v>8</v>
      </c>
      <c r="B52" s="316" t="s">
        <v>42</v>
      </c>
      <c r="C52" s="316" t="s">
        <v>94</v>
      </c>
      <c r="D52" s="316" t="s">
        <v>87</v>
      </c>
      <c r="E52" s="327"/>
    </row>
    <row r="53" spans="1:5" s="11" customFormat="1" ht="15.75">
      <c r="A53" s="315">
        <v>9</v>
      </c>
      <c r="B53" s="316" t="s">
        <v>42</v>
      </c>
      <c r="C53" s="316" t="s">
        <v>95</v>
      </c>
      <c r="D53" s="316" t="s">
        <v>87</v>
      </c>
      <c r="E53" s="327"/>
    </row>
    <row r="54" spans="1:5" s="11" customFormat="1" ht="15.75">
      <c r="A54" s="315">
        <v>10</v>
      </c>
      <c r="B54" s="316" t="s">
        <v>42</v>
      </c>
      <c r="C54" s="316" t="s">
        <v>96</v>
      </c>
      <c r="D54" s="316" t="s">
        <v>87</v>
      </c>
      <c r="E54" s="327"/>
    </row>
    <row r="55" spans="1:5" s="11" customFormat="1" ht="15.75">
      <c r="A55" s="315">
        <v>11</v>
      </c>
      <c r="B55" s="316" t="s">
        <v>42</v>
      </c>
      <c r="C55" s="316" t="s">
        <v>97</v>
      </c>
      <c r="D55" s="316" t="s">
        <v>87</v>
      </c>
      <c r="E55" s="327"/>
    </row>
    <row r="56" spans="1:5" s="11" customFormat="1" ht="15.75">
      <c r="A56" s="315">
        <v>12</v>
      </c>
      <c r="B56" s="316" t="s">
        <v>42</v>
      </c>
      <c r="C56" s="316" t="s">
        <v>98</v>
      </c>
      <c r="D56" s="316" t="s">
        <v>87</v>
      </c>
      <c r="E56" s="327"/>
    </row>
    <row r="57" spans="1:5" s="11" customFormat="1" ht="15.75">
      <c r="A57" s="315">
        <v>13</v>
      </c>
      <c r="B57" s="316" t="s">
        <v>42</v>
      </c>
      <c r="C57" s="316" t="s">
        <v>99</v>
      </c>
      <c r="D57" s="316" t="s">
        <v>87</v>
      </c>
      <c r="E57" s="327"/>
    </row>
    <row r="58" spans="1:5" s="11" customFormat="1" ht="15.75">
      <c r="A58" s="315">
        <v>14</v>
      </c>
      <c r="B58" s="316" t="s">
        <v>34</v>
      </c>
      <c r="C58" s="316" t="s">
        <v>100</v>
      </c>
      <c r="D58" s="316" t="s">
        <v>87</v>
      </c>
      <c r="E58" s="327"/>
    </row>
    <row r="59" spans="1:5" s="11" customFormat="1" ht="15.75">
      <c r="A59" s="315">
        <v>15</v>
      </c>
      <c r="B59" s="316" t="s">
        <v>34</v>
      </c>
      <c r="C59" s="316" t="s">
        <v>101</v>
      </c>
      <c r="D59" s="316" t="s">
        <v>87</v>
      </c>
      <c r="E59" s="327"/>
    </row>
    <row r="60" spans="1:5" s="11" customFormat="1" ht="15.75">
      <c r="A60" s="315">
        <v>16</v>
      </c>
      <c r="B60" s="316" t="s">
        <v>34</v>
      </c>
      <c r="C60" s="316" t="s">
        <v>102</v>
      </c>
      <c r="D60" s="316" t="s">
        <v>87</v>
      </c>
      <c r="E60" s="327"/>
    </row>
    <row r="61" spans="1:5" s="11" customFormat="1" ht="15.75">
      <c r="A61" s="315">
        <v>17</v>
      </c>
      <c r="B61" s="316" t="s">
        <v>34</v>
      </c>
      <c r="C61" s="316" t="s">
        <v>103</v>
      </c>
      <c r="D61" s="316" t="s">
        <v>87</v>
      </c>
      <c r="E61" s="327"/>
    </row>
    <row r="62" spans="1:5" s="11" customFormat="1" ht="15.75">
      <c r="A62" s="315">
        <v>18</v>
      </c>
      <c r="B62" s="316" t="s">
        <v>34</v>
      </c>
      <c r="C62" s="316" t="s">
        <v>104</v>
      </c>
      <c r="D62" s="316" t="s">
        <v>87</v>
      </c>
      <c r="E62" s="327"/>
    </row>
    <row r="63" spans="1:5" s="11" customFormat="1" ht="15.75">
      <c r="A63" s="315">
        <v>19</v>
      </c>
      <c r="B63" s="316" t="s">
        <v>34</v>
      </c>
      <c r="C63" s="316" t="s">
        <v>105</v>
      </c>
      <c r="D63" s="316" t="s">
        <v>87</v>
      </c>
      <c r="E63" s="327"/>
    </row>
    <row r="64" spans="1:5" s="11" customFormat="1" ht="15.75">
      <c r="A64" s="315">
        <v>20</v>
      </c>
      <c r="B64" s="316" t="s">
        <v>34</v>
      </c>
      <c r="C64" s="316" t="s">
        <v>106</v>
      </c>
      <c r="D64" s="316" t="s">
        <v>87</v>
      </c>
      <c r="E64" s="327"/>
    </row>
    <row r="65" spans="1:5" s="11" customFormat="1" ht="15.75">
      <c r="A65" s="315">
        <v>21</v>
      </c>
      <c r="B65" s="316" t="s">
        <v>34</v>
      </c>
      <c r="C65" s="316" t="s">
        <v>107</v>
      </c>
      <c r="D65" s="316" t="s">
        <v>87</v>
      </c>
      <c r="E65" s="327"/>
    </row>
    <row r="66" spans="1:5" s="11" customFormat="1" ht="15.75">
      <c r="A66" s="315">
        <v>22</v>
      </c>
      <c r="B66" s="316" t="s">
        <v>34</v>
      </c>
      <c r="C66" s="316" t="s">
        <v>108</v>
      </c>
      <c r="D66" s="316" t="s">
        <v>87</v>
      </c>
      <c r="E66" s="327"/>
    </row>
    <row r="67" spans="1:5" s="11" customFormat="1" ht="15.75">
      <c r="A67" s="315">
        <v>23</v>
      </c>
      <c r="B67" s="316" t="s">
        <v>34</v>
      </c>
      <c r="C67" s="316" t="s">
        <v>109</v>
      </c>
      <c r="D67" s="316" t="s">
        <v>87</v>
      </c>
      <c r="E67" s="327"/>
    </row>
    <row r="68" spans="1:5" s="11" customFormat="1" ht="15.75">
      <c r="A68" s="315">
        <v>24</v>
      </c>
      <c r="B68" s="316" t="s">
        <v>34</v>
      </c>
      <c r="C68" s="316" t="s">
        <v>110</v>
      </c>
      <c r="D68" s="316" t="s">
        <v>87</v>
      </c>
      <c r="E68" s="327"/>
    </row>
    <row r="69" spans="1:5" s="11" customFormat="1" ht="15.75">
      <c r="A69" s="315">
        <v>25</v>
      </c>
      <c r="B69" s="316" t="s">
        <v>34</v>
      </c>
      <c r="C69" s="316" t="s">
        <v>111</v>
      </c>
      <c r="D69" s="316" t="s">
        <v>87</v>
      </c>
      <c r="E69" s="327"/>
    </row>
    <row r="70" spans="1:5" s="11" customFormat="1" ht="15.75">
      <c r="A70" s="315">
        <v>26</v>
      </c>
      <c r="B70" s="316" t="s">
        <v>34</v>
      </c>
      <c r="C70" s="316" t="s">
        <v>82</v>
      </c>
      <c r="D70" s="316" t="s">
        <v>87</v>
      </c>
      <c r="E70" s="327"/>
    </row>
    <row r="71" spans="1:5" s="11" customFormat="1" ht="15.75">
      <c r="A71" s="315">
        <v>27</v>
      </c>
      <c r="B71" s="316" t="s">
        <v>34</v>
      </c>
      <c r="C71" s="316" t="s">
        <v>112</v>
      </c>
      <c r="D71" s="316" t="s">
        <v>87</v>
      </c>
      <c r="E71" s="327"/>
    </row>
    <row r="72" spans="1:5" s="11" customFormat="1" ht="15.75">
      <c r="A72" s="315">
        <v>28</v>
      </c>
      <c r="B72" s="316" t="s">
        <v>34</v>
      </c>
      <c r="C72" s="316" t="s">
        <v>113</v>
      </c>
      <c r="D72" s="316" t="s">
        <v>87</v>
      </c>
      <c r="E72" s="327"/>
    </row>
    <row r="73" spans="1:5" s="11" customFormat="1" ht="15.75">
      <c r="A73" s="315">
        <v>29</v>
      </c>
      <c r="B73" s="316" t="s">
        <v>34</v>
      </c>
      <c r="C73" s="316" t="s">
        <v>114</v>
      </c>
      <c r="D73" s="316" t="s">
        <v>87</v>
      </c>
      <c r="E73" s="327"/>
    </row>
    <row r="74" spans="1:5" s="11" customFormat="1" ht="15.75">
      <c r="A74" s="315">
        <v>30</v>
      </c>
      <c r="B74" s="316" t="s">
        <v>34</v>
      </c>
      <c r="C74" s="316" t="s">
        <v>115</v>
      </c>
      <c r="D74" s="316" t="s">
        <v>87</v>
      </c>
      <c r="E74" s="327"/>
    </row>
    <row r="75" spans="1:5" s="11" customFormat="1" ht="15.75">
      <c r="A75" s="315">
        <v>31</v>
      </c>
      <c r="B75" s="316" t="s">
        <v>34</v>
      </c>
      <c r="C75" s="316" t="s">
        <v>116</v>
      </c>
      <c r="D75" s="316" t="s">
        <v>87</v>
      </c>
      <c r="E75" s="327"/>
    </row>
    <row r="76" spans="1:5" s="11" customFormat="1" ht="15.75">
      <c r="A76" s="315">
        <v>32</v>
      </c>
      <c r="B76" s="316" t="s">
        <v>34</v>
      </c>
      <c r="C76" s="316" t="s">
        <v>117</v>
      </c>
      <c r="D76" s="316" t="s">
        <v>87</v>
      </c>
      <c r="E76" s="327"/>
    </row>
    <row r="77" spans="1:5" s="11" customFormat="1" ht="15.75">
      <c r="A77" s="315">
        <v>33</v>
      </c>
      <c r="B77" s="316" t="s">
        <v>34</v>
      </c>
      <c r="C77" s="316" t="s">
        <v>118</v>
      </c>
      <c r="D77" s="316" t="s">
        <v>87</v>
      </c>
      <c r="E77" s="327"/>
    </row>
    <row r="78" spans="1:5" s="11" customFormat="1" ht="15.75">
      <c r="A78" s="315">
        <v>34</v>
      </c>
      <c r="B78" s="316" t="s">
        <v>34</v>
      </c>
      <c r="C78" s="316" t="s">
        <v>119</v>
      </c>
      <c r="D78" s="316" t="s">
        <v>87</v>
      </c>
      <c r="E78" s="327"/>
    </row>
    <row r="79" spans="1:5" s="11" customFormat="1" ht="15.75">
      <c r="A79" s="315">
        <v>35</v>
      </c>
      <c r="B79" s="316" t="s">
        <v>34</v>
      </c>
      <c r="C79" s="316" t="s">
        <v>120</v>
      </c>
      <c r="D79" s="316" t="s">
        <v>87</v>
      </c>
      <c r="E79" s="327"/>
    </row>
    <row r="80" spans="1:5" s="11" customFormat="1" ht="15.75">
      <c r="A80" s="315">
        <v>36</v>
      </c>
      <c r="B80" s="316" t="s">
        <v>34</v>
      </c>
      <c r="C80" s="316" t="s">
        <v>121</v>
      </c>
      <c r="D80" s="316" t="s">
        <v>87</v>
      </c>
      <c r="E80" s="327"/>
    </row>
    <row r="81" spans="1:5" s="11" customFormat="1" ht="15.75">
      <c r="A81" s="315">
        <v>37</v>
      </c>
      <c r="B81" s="316" t="s">
        <v>34</v>
      </c>
      <c r="C81" s="316" t="s">
        <v>122</v>
      </c>
      <c r="D81" s="316" t="s">
        <v>87</v>
      </c>
      <c r="E81" s="327"/>
    </row>
    <row r="82" spans="1:5" s="11" customFormat="1" ht="15.75">
      <c r="A82" s="315">
        <v>38</v>
      </c>
      <c r="B82" s="316" t="s">
        <v>34</v>
      </c>
      <c r="C82" s="316" t="s">
        <v>123</v>
      </c>
      <c r="D82" s="316" t="s">
        <v>87</v>
      </c>
      <c r="E82" s="327"/>
    </row>
    <row r="83" spans="1:5" s="11" customFormat="1" ht="15.75">
      <c r="A83" s="315">
        <v>39</v>
      </c>
      <c r="B83" s="316" t="s">
        <v>34</v>
      </c>
      <c r="C83" s="316" t="s">
        <v>124</v>
      </c>
      <c r="D83" s="316" t="s">
        <v>87</v>
      </c>
      <c r="E83" s="327"/>
    </row>
    <row r="84" spans="1:5" s="11" customFormat="1" ht="15.75">
      <c r="A84" s="315">
        <v>40</v>
      </c>
      <c r="B84" s="316" t="s">
        <v>34</v>
      </c>
      <c r="C84" s="316" t="s">
        <v>125</v>
      </c>
      <c r="D84" s="316" t="s">
        <v>87</v>
      </c>
      <c r="E84" s="327"/>
    </row>
    <row r="85" spans="1:5" s="11" customFormat="1" ht="15.75">
      <c r="A85" s="315">
        <v>41</v>
      </c>
      <c r="B85" s="316" t="s">
        <v>34</v>
      </c>
      <c r="C85" s="316" t="s">
        <v>126</v>
      </c>
      <c r="D85" s="316" t="s">
        <v>87</v>
      </c>
      <c r="E85" s="327"/>
    </row>
    <row r="86" spans="1:5" s="11" customFormat="1" ht="15.75">
      <c r="A86" s="315">
        <v>42</v>
      </c>
      <c r="B86" s="316" t="s">
        <v>34</v>
      </c>
      <c r="C86" s="316" t="s">
        <v>127</v>
      </c>
      <c r="D86" s="316" t="s">
        <v>87</v>
      </c>
      <c r="E86" s="327"/>
    </row>
    <row r="87" spans="1:5" s="11" customFormat="1" ht="15.75">
      <c r="A87" s="315">
        <v>43</v>
      </c>
      <c r="B87" s="316" t="s">
        <v>34</v>
      </c>
      <c r="C87" s="316" t="s">
        <v>128</v>
      </c>
      <c r="D87" s="316" t="s">
        <v>87</v>
      </c>
      <c r="E87" s="327"/>
    </row>
    <row r="88" spans="1:5" s="11" customFormat="1" ht="15.75">
      <c r="A88" s="315">
        <v>44</v>
      </c>
      <c r="B88" s="316" t="s">
        <v>34</v>
      </c>
      <c r="C88" s="316" t="s">
        <v>129</v>
      </c>
      <c r="D88" s="316" t="s">
        <v>87</v>
      </c>
      <c r="E88" s="327"/>
    </row>
    <row r="89" spans="1:5" s="11" customFormat="1" ht="15.75">
      <c r="A89" s="315">
        <v>45</v>
      </c>
      <c r="B89" s="316" t="s">
        <v>34</v>
      </c>
      <c r="C89" s="316" t="s">
        <v>130</v>
      </c>
      <c r="D89" s="316" t="s">
        <v>87</v>
      </c>
      <c r="E89" s="327"/>
    </row>
    <row r="90" spans="1:5" s="11" customFormat="1" ht="15.75">
      <c r="A90" s="315">
        <v>46</v>
      </c>
      <c r="B90" s="316" t="s">
        <v>34</v>
      </c>
      <c r="C90" s="316" t="s">
        <v>131</v>
      </c>
      <c r="D90" s="316" t="s">
        <v>87</v>
      </c>
      <c r="E90" s="327"/>
    </row>
    <row r="91" spans="1:5" s="11" customFormat="1" ht="15.75">
      <c r="A91" s="315">
        <v>47</v>
      </c>
      <c r="B91" s="316" t="s">
        <v>34</v>
      </c>
      <c r="C91" s="316" t="s">
        <v>132</v>
      </c>
      <c r="D91" s="316" t="s">
        <v>87</v>
      </c>
      <c r="E91" s="327"/>
    </row>
    <row r="92" spans="1:5" s="11" customFormat="1" ht="15.75">
      <c r="A92" s="315">
        <v>48</v>
      </c>
      <c r="B92" s="316" t="s">
        <v>34</v>
      </c>
      <c r="C92" s="316" t="s">
        <v>133</v>
      </c>
      <c r="D92" s="316" t="s">
        <v>87</v>
      </c>
      <c r="E92" s="327"/>
    </row>
    <row r="93" spans="1:5" s="11" customFormat="1" ht="15.75">
      <c r="A93" s="315">
        <v>49</v>
      </c>
      <c r="B93" s="316" t="s">
        <v>34</v>
      </c>
      <c r="C93" s="316" t="s">
        <v>134</v>
      </c>
      <c r="D93" s="316" t="s">
        <v>87</v>
      </c>
      <c r="E93" s="327"/>
    </row>
    <row r="94" spans="1:5" s="11" customFormat="1" ht="15.75">
      <c r="A94" s="315">
        <v>50</v>
      </c>
      <c r="B94" s="316" t="s">
        <v>34</v>
      </c>
      <c r="C94" s="316" t="s">
        <v>135</v>
      </c>
      <c r="D94" s="316" t="s">
        <v>87</v>
      </c>
      <c r="E94" s="327"/>
    </row>
    <row r="95" spans="1:5" s="11" customFormat="1" ht="15.75">
      <c r="A95" s="315">
        <v>51</v>
      </c>
      <c r="B95" s="316" t="s">
        <v>34</v>
      </c>
      <c r="C95" s="316" t="s">
        <v>136</v>
      </c>
      <c r="D95" s="316" t="s">
        <v>87</v>
      </c>
      <c r="E95" s="327"/>
    </row>
    <row r="96" spans="1:5" s="11" customFormat="1" ht="15.75">
      <c r="A96" s="315">
        <v>52</v>
      </c>
      <c r="B96" s="316" t="s">
        <v>34</v>
      </c>
      <c r="C96" s="316" t="s">
        <v>137</v>
      </c>
      <c r="D96" s="316" t="s">
        <v>87</v>
      </c>
      <c r="E96" s="327"/>
    </row>
    <row r="97" spans="1:5" s="11" customFormat="1" ht="15.75">
      <c r="A97" s="315">
        <v>53</v>
      </c>
      <c r="B97" s="316" t="s">
        <v>138</v>
      </c>
      <c r="C97" s="316" t="s">
        <v>139</v>
      </c>
      <c r="D97" s="316" t="s">
        <v>87</v>
      </c>
      <c r="E97" s="327"/>
    </row>
    <row r="98" spans="1:5" s="11" customFormat="1" ht="15.75">
      <c r="A98" s="315">
        <v>54</v>
      </c>
      <c r="B98" s="316" t="s">
        <v>138</v>
      </c>
      <c r="C98" s="316" t="s">
        <v>140</v>
      </c>
      <c r="D98" s="316" t="s">
        <v>87</v>
      </c>
      <c r="E98" s="327"/>
    </row>
    <row r="99" spans="1:5" s="11" customFormat="1" ht="15.75">
      <c r="A99" s="315">
        <v>55</v>
      </c>
      <c r="B99" s="316" t="s">
        <v>138</v>
      </c>
      <c r="C99" s="316" t="s">
        <v>141</v>
      </c>
      <c r="D99" s="316" t="s">
        <v>87</v>
      </c>
      <c r="E99" s="327"/>
    </row>
    <row r="100" spans="1:5" s="11" customFormat="1" ht="15.75">
      <c r="A100" s="315">
        <v>56</v>
      </c>
      <c r="B100" s="316" t="s">
        <v>138</v>
      </c>
      <c r="C100" s="316" t="s">
        <v>142</v>
      </c>
      <c r="D100" s="316" t="s">
        <v>87</v>
      </c>
      <c r="E100" s="327"/>
    </row>
    <row r="101" spans="1:5" s="11" customFormat="1" ht="15.75">
      <c r="A101" s="315">
        <v>57</v>
      </c>
      <c r="B101" s="316" t="s">
        <v>138</v>
      </c>
      <c r="C101" s="316" t="s">
        <v>143</v>
      </c>
      <c r="D101" s="316" t="s">
        <v>87</v>
      </c>
      <c r="E101" s="327"/>
    </row>
    <row r="102" spans="1:5" s="11" customFormat="1" ht="15.75">
      <c r="A102" s="315">
        <v>58</v>
      </c>
      <c r="B102" s="316" t="s">
        <v>138</v>
      </c>
      <c r="C102" s="316" t="s">
        <v>144</v>
      </c>
      <c r="D102" s="316" t="s">
        <v>87</v>
      </c>
      <c r="E102" s="327"/>
    </row>
    <row r="103" spans="1:5" s="11" customFormat="1" ht="15.75">
      <c r="A103" s="315">
        <v>59</v>
      </c>
      <c r="B103" s="316" t="s">
        <v>138</v>
      </c>
      <c r="C103" s="316" t="s">
        <v>145</v>
      </c>
      <c r="D103" s="316" t="s">
        <v>87</v>
      </c>
      <c r="E103" s="327"/>
    </row>
    <row r="104" spans="1:5" s="11" customFormat="1" ht="15.75">
      <c r="A104" s="315">
        <v>60</v>
      </c>
      <c r="B104" s="316" t="s">
        <v>138</v>
      </c>
      <c r="C104" s="316" t="s">
        <v>146</v>
      </c>
      <c r="D104" s="316" t="s">
        <v>87</v>
      </c>
      <c r="E104" s="327"/>
    </row>
    <row r="105" spans="1:5" s="11" customFormat="1" ht="15.75">
      <c r="A105" s="315">
        <v>61</v>
      </c>
      <c r="B105" s="316" t="s">
        <v>138</v>
      </c>
      <c r="C105" s="316" t="s">
        <v>147</v>
      </c>
      <c r="D105" s="316" t="s">
        <v>87</v>
      </c>
      <c r="E105" s="327"/>
    </row>
    <row r="106" spans="1:5" s="11" customFormat="1" ht="15.75">
      <c r="A106" s="315">
        <v>62</v>
      </c>
      <c r="B106" s="316" t="s">
        <v>138</v>
      </c>
      <c r="C106" s="316" t="s">
        <v>148</v>
      </c>
      <c r="D106" s="316" t="s">
        <v>87</v>
      </c>
      <c r="E106" s="327"/>
    </row>
    <row r="107" spans="1:5" s="11" customFormat="1" ht="15.75">
      <c r="A107" s="315">
        <v>63</v>
      </c>
      <c r="B107" s="316" t="s">
        <v>138</v>
      </c>
      <c r="C107" s="316" t="s">
        <v>149</v>
      </c>
      <c r="D107" s="316" t="s">
        <v>87</v>
      </c>
      <c r="E107" s="327"/>
    </row>
    <row r="108" spans="1:5" s="11" customFormat="1" ht="15.75">
      <c r="A108" s="315">
        <v>64</v>
      </c>
      <c r="B108" s="316" t="s">
        <v>138</v>
      </c>
      <c r="C108" s="316" t="s">
        <v>150</v>
      </c>
      <c r="D108" s="316" t="s">
        <v>87</v>
      </c>
      <c r="E108" s="327"/>
    </row>
    <row r="109" spans="1:5" s="11" customFormat="1" ht="15.75">
      <c r="A109" s="315">
        <v>65</v>
      </c>
      <c r="B109" s="316" t="s">
        <v>138</v>
      </c>
      <c r="C109" s="316" t="s">
        <v>151</v>
      </c>
      <c r="D109" s="316" t="s">
        <v>87</v>
      </c>
      <c r="E109" s="327"/>
    </row>
    <row r="110" spans="1:5" s="11" customFormat="1" ht="15.75">
      <c r="A110" s="315">
        <v>66</v>
      </c>
      <c r="B110" s="316" t="s">
        <v>138</v>
      </c>
      <c r="C110" s="316" t="s">
        <v>152</v>
      </c>
      <c r="D110" s="316" t="s">
        <v>87</v>
      </c>
      <c r="E110" s="327"/>
    </row>
    <row r="111" spans="1:5" s="11" customFormat="1" ht="15.75">
      <c r="A111" s="315">
        <v>67</v>
      </c>
      <c r="B111" s="316" t="s">
        <v>138</v>
      </c>
      <c r="C111" s="316" t="s">
        <v>153</v>
      </c>
      <c r="D111" s="316" t="s">
        <v>87</v>
      </c>
      <c r="E111" s="327"/>
    </row>
    <row r="112" spans="1:5" s="11" customFormat="1" ht="15.75">
      <c r="A112" s="315">
        <v>68</v>
      </c>
      <c r="B112" s="316" t="s">
        <v>138</v>
      </c>
      <c r="C112" s="316" t="s">
        <v>154</v>
      </c>
      <c r="D112" s="316" t="s">
        <v>87</v>
      </c>
      <c r="E112" s="327"/>
    </row>
    <row r="113" spans="1:5" s="11" customFormat="1" ht="15.75">
      <c r="A113" s="315">
        <v>69</v>
      </c>
      <c r="B113" s="316" t="s">
        <v>138</v>
      </c>
      <c r="C113" s="316" t="s">
        <v>155</v>
      </c>
      <c r="D113" s="316" t="s">
        <v>87</v>
      </c>
      <c r="E113" s="327"/>
    </row>
    <row r="114" spans="1:5" s="11" customFormat="1" ht="15.75">
      <c r="A114" s="315">
        <v>70</v>
      </c>
      <c r="B114" s="316" t="s">
        <v>138</v>
      </c>
      <c r="C114" s="316" t="s">
        <v>156</v>
      </c>
      <c r="D114" s="316" t="s">
        <v>87</v>
      </c>
      <c r="E114" s="327"/>
    </row>
    <row r="115" spans="1:5" s="11" customFormat="1" ht="15.75">
      <c r="A115" s="315">
        <v>71</v>
      </c>
      <c r="B115" s="316" t="s">
        <v>138</v>
      </c>
      <c r="C115" s="316" t="s">
        <v>157</v>
      </c>
      <c r="D115" s="316" t="s">
        <v>87</v>
      </c>
      <c r="E115" s="327"/>
    </row>
    <row r="116" spans="1:5" s="11" customFormat="1" ht="15.75">
      <c r="A116" s="315">
        <v>72</v>
      </c>
      <c r="B116" s="316" t="s">
        <v>138</v>
      </c>
      <c r="C116" s="316" t="s">
        <v>158</v>
      </c>
      <c r="D116" s="316" t="s">
        <v>87</v>
      </c>
      <c r="E116" s="327"/>
    </row>
    <row r="117" spans="1:5" s="11" customFormat="1" ht="15.75">
      <c r="A117" s="315">
        <v>73</v>
      </c>
      <c r="B117" s="316" t="s">
        <v>138</v>
      </c>
      <c r="C117" s="316" t="s">
        <v>159</v>
      </c>
      <c r="D117" s="316" t="s">
        <v>87</v>
      </c>
      <c r="E117" s="327"/>
    </row>
    <row r="118" spans="1:5" s="11" customFormat="1" ht="15.75">
      <c r="A118" s="315">
        <v>74</v>
      </c>
      <c r="B118" s="316" t="s">
        <v>138</v>
      </c>
      <c r="C118" s="316" t="s">
        <v>160</v>
      </c>
      <c r="D118" s="316" t="s">
        <v>87</v>
      </c>
      <c r="E118" s="327"/>
    </row>
    <row r="119" spans="1:5" s="11" customFormat="1" ht="15.75">
      <c r="A119" s="315">
        <v>75</v>
      </c>
      <c r="B119" s="316" t="s">
        <v>138</v>
      </c>
      <c r="C119" s="316" t="s">
        <v>161</v>
      </c>
      <c r="D119" s="316" t="s">
        <v>87</v>
      </c>
      <c r="E119" s="327"/>
    </row>
    <row r="120" spans="1:5" s="11" customFormat="1" ht="15.75">
      <c r="A120" s="315">
        <v>76</v>
      </c>
      <c r="B120" s="316" t="s">
        <v>138</v>
      </c>
      <c r="C120" s="316" t="s">
        <v>162</v>
      </c>
      <c r="D120" s="316" t="s">
        <v>87</v>
      </c>
      <c r="E120" s="327"/>
    </row>
    <row r="121" spans="1:5" s="11" customFormat="1" ht="15.75">
      <c r="A121" s="315">
        <v>77</v>
      </c>
      <c r="B121" s="316" t="s">
        <v>138</v>
      </c>
      <c r="C121" s="316" t="s">
        <v>163</v>
      </c>
      <c r="D121" s="316" t="s">
        <v>87</v>
      </c>
      <c r="E121" s="327"/>
    </row>
    <row r="122" spans="1:5" s="11" customFormat="1" ht="15.75">
      <c r="A122" s="315">
        <v>78</v>
      </c>
      <c r="B122" s="316" t="s">
        <v>138</v>
      </c>
      <c r="C122" s="316" t="s">
        <v>164</v>
      </c>
      <c r="D122" s="316" t="s">
        <v>87</v>
      </c>
      <c r="E122" s="327"/>
    </row>
    <row r="123" spans="1:5" s="11" customFormat="1" ht="15.75">
      <c r="A123" s="315">
        <v>79</v>
      </c>
      <c r="B123" s="316" t="s">
        <v>138</v>
      </c>
      <c r="C123" s="316" t="s">
        <v>165</v>
      </c>
      <c r="D123" s="316" t="s">
        <v>87</v>
      </c>
      <c r="E123" s="327"/>
    </row>
    <row r="124" spans="1:5" s="11" customFormat="1" ht="15.75">
      <c r="A124" s="315">
        <v>80</v>
      </c>
      <c r="B124" s="316" t="s">
        <v>138</v>
      </c>
      <c r="C124" s="316" t="s">
        <v>166</v>
      </c>
      <c r="D124" s="316" t="s">
        <v>87</v>
      </c>
      <c r="E124" s="327"/>
    </row>
    <row r="125" spans="1:5" s="11" customFormat="1" ht="15.75">
      <c r="A125" s="315">
        <v>81</v>
      </c>
      <c r="B125" s="316" t="s">
        <v>138</v>
      </c>
      <c r="C125" s="316" t="s">
        <v>167</v>
      </c>
      <c r="D125" s="316" t="s">
        <v>87</v>
      </c>
      <c r="E125" s="327"/>
    </row>
    <row r="126" spans="1:5" s="11" customFormat="1" ht="15.75">
      <c r="A126" s="315">
        <v>82</v>
      </c>
      <c r="B126" s="316" t="s">
        <v>138</v>
      </c>
      <c r="C126" s="316" t="s">
        <v>168</v>
      </c>
      <c r="D126" s="316" t="s">
        <v>87</v>
      </c>
      <c r="E126" s="327"/>
    </row>
    <row r="127" spans="1:5" s="11" customFormat="1" ht="15.75">
      <c r="A127" s="315">
        <v>83</v>
      </c>
      <c r="B127" s="316" t="s">
        <v>138</v>
      </c>
      <c r="C127" s="316" t="s">
        <v>169</v>
      </c>
      <c r="D127" s="316" t="s">
        <v>87</v>
      </c>
      <c r="E127" s="327"/>
    </row>
    <row r="128" spans="1:5" s="11" customFormat="1" ht="15.75">
      <c r="A128" s="315">
        <v>84</v>
      </c>
      <c r="B128" s="316" t="s">
        <v>138</v>
      </c>
      <c r="C128" s="316" t="s">
        <v>170</v>
      </c>
      <c r="D128" s="316" t="s">
        <v>87</v>
      </c>
      <c r="E128" s="327"/>
    </row>
    <row r="129" spans="1:5" s="11" customFormat="1" ht="15.75">
      <c r="A129" s="315">
        <v>85</v>
      </c>
      <c r="B129" s="316" t="s">
        <v>138</v>
      </c>
      <c r="C129" s="316" t="s">
        <v>171</v>
      </c>
      <c r="D129" s="316" t="s">
        <v>87</v>
      </c>
      <c r="E129" s="327"/>
    </row>
    <row r="130" spans="1:5" s="11" customFormat="1" ht="15.75">
      <c r="A130" s="315">
        <v>86</v>
      </c>
      <c r="B130" s="316" t="s">
        <v>138</v>
      </c>
      <c r="C130" s="316" t="s">
        <v>172</v>
      </c>
      <c r="D130" s="316" t="s">
        <v>87</v>
      </c>
      <c r="E130" s="327"/>
    </row>
    <row r="131" spans="1:5" s="11" customFormat="1" ht="15.75">
      <c r="A131" s="315">
        <v>87</v>
      </c>
      <c r="B131" s="316" t="s">
        <v>138</v>
      </c>
      <c r="C131" s="316" t="s">
        <v>173</v>
      </c>
      <c r="D131" s="316" t="s">
        <v>87</v>
      </c>
      <c r="E131" s="327"/>
    </row>
    <row r="132" spans="1:5" s="11" customFormat="1" ht="15.75">
      <c r="A132" s="315">
        <v>88</v>
      </c>
      <c r="B132" s="316" t="s">
        <v>138</v>
      </c>
      <c r="C132" s="316" t="s">
        <v>174</v>
      </c>
      <c r="D132" s="316" t="s">
        <v>87</v>
      </c>
      <c r="E132" s="327"/>
    </row>
    <row r="133" spans="1:5" s="11" customFormat="1" ht="15.75">
      <c r="A133" s="315">
        <v>89</v>
      </c>
      <c r="B133" s="316" t="s">
        <v>138</v>
      </c>
      <c r="C133" s="316" t="s">
        <v>175</v>
      </c>
      <c r="D133" s="316" t="s">
        <v>87</v>
      </c>
      <c r="E133" s="327"/>
    </row>
    <row r="134" spans="1:5" s="11" customFormat="1" ht="15.75">
      <c r="A134" s="315">
        <v>90</v>
      </c>
      <c r="B134" s="316" t="s">
        <v>138</v>
      </c>
      <c r="C134" s="316" t="s">
        <v>176</v>
      </c>
      <c r="D134" s="316" t="s">
        <v>87</v>
      </c>
      <c r="E134" s="327"/>
    </row>
    <row r="135" spans="1:5" s="11" customFormat="1" ht="15.75">
      <c r="A135" s="315">
        <v>91</v>
      </c>
      <c r="B135" s="316" t="s">
        <v>138</v>
      </c>
      <c r="C135" s="316" t="s">
        <v>177</v>
      </c>
      <c r="D135" s="316" t="s">
        <v>87</v>
      </c>
      <c r="E135" s="327"/>
    </row>
    <row r="136" spans="1:5" s="11" customFormat="1" ht="15.75">
      <c r="A136" s="315">
        <v>92</v>
      </c>
      <c r="B136" s="316" t="s">
        <v>138</v>
      </c>
      <c r="C136" s="316" t="s">
        <v>178</v>
      </c>
      <c r="D136" s="316" t="s">
        <v>87</v>
      </c>
      <c r="E136" s="327"/>
    </row>
    <row r="137" spans="1:5" s="11" customFormat="1" ht="15.75">
      <c r="A137" s="315">
        <v>93</v>
      </c>
      <c r="B137" s="316" t="s">
        <v>138</v>
      </c>
      <c r="C137" s="316" t="s">
        <v>179</v>
      </c>
      <c r="D137" s="316" t="s">
        <v>87</v>
      </c>
      <c r="E137" s="327"/>
    </row>
    <row r="138" spans="1:5" s="11" customFormat="1" ht="15.75">
      <c r="A138" s="315">
        <v>94</v>
      </c>
      <c r="B138" s="316" t="s">
        <v>138</v>
      </c>
      <c r="C138" s="316" t="s">
        <v>180</v>
      </c>
      <c r="D138" s="316" t="s">
        <v>87</v>
      </c>
      <c r="E138" s="327"/>
    </row>
    <row r="139" spans="1:5" s="11" customFormat="1" ht="15.75">
      <c r="A139" s="315">
        <v>95</v>
      </c>
      <c r="B139" s="316" t="s">
        <v>138</v>
      </c>
      <c r="C139" s="316" t="s">
        <v>181</v>
      </c>
      <c r="D139" s="316" t="s">
        <v>87</v>
      </c>
      <c r="E139" s="327"/>
    </row>
    <row r="140" spans="1:5" s="11" customFormat="1" ht="15.75">
      <c r="A140" s="315">
        <v>96</v>
      </c>
      <c r="B140" s="316" t="s">
        <v>138</v>
      </c>
      <c r="C140" s="316" t="s">
        <v>182</v>
      </c>
      <c r="D140" s="316" t="s">
        <v>87</v>
      </c>
      <c r="E140" s="327"/>
    </row>
    <row r="141" spans="1:5" s="11" customFormat="1" ht="15.75">
      <c r="A141" s="315">
        <v>97</v>
      </c>
      <c r="B141" s="316" t="s">
        <v>138</v>
      </c>
      <c r="C141" s="316" t="s">
        <v>183</v>
      </c>
      <c r="D141" s="316" t="s">
        <v>87</v>
      </c>
      <c r="E141" s="327"/>
    </row>
    <row r="142" spans="1:5" s="11" customFormat="1" ht="15.75">
      <c r="A142" s="315">
        <v>98</v>
      </c>
      <c r="B142" s="316" t="s">
        <v>138</v>
      </c>
      <c r="C142" s="316" t="s">
        <v>184</v>
      </c>
      <c r="D142" s="316" t="s">
        <v>87</v>
      </c>
      <c r="E142" s="327"/>
    </row>
    <row r="143" spans="1:5" s="11" customFormat="1" ht="15.75">
      <c r="A143" s="315">
        <v>99</v>
      </c>
      <c r="B143" s="316" t="s">
        <v>138</v>
      </c>
      <c r="C143" s="316" t="s">
        <v>185</v>
      </c>
      <c r="D143" s="316" t="s">
        <v>87</v>
      </c>
      <c r="E143" s="327"/>
    </row>
    <row r="144" spans="1:5" s="11" customFormat="1" ht="15.75">
      <c r="A144" s="315">
        <v>100</v>
      </c>
      <c r="B144" s="316" t="s">
        <v>138</v>
      </c>
      <c r="C144" s="316" t="s">
        <v>186</v>
      </c>
      <c r="D144" s="316" t="s">
        <v>87</v>
      </c>
      <c r="E144" s="327"/>
    </row>
    <row r="145" spans="1:5" s="11" customFormat="1" ht="15.75">
      <c r="A145" s="315">
        <v>101</v>
      </c>
      <c r="B145" s="316" t="s">
        <v>138</v>
      </c>
      <c r="C145" s="316" t="s">
        <v>187</v>
      </c>
      <c r="D145" s="316" t="s">
        <v>87</v>
      </c>
      <c r="E145" s="327"/>
    </row>
    <row r="146" spans="1:5" s="11" customFormat="1" ht="15.75">
      <c r="A146" s="315">
        <v>102</v>
      </c>
      <c r="B146" s="316" t="s">
        <v>138</v>
      </c>
      <c r="C146" s="316" t="s">
        <v>188</v>
      </c>
      <c r="D146" s="316" t="s">
        <v>87</v>
      </c>
      <c r="E146" s="327"/>
    </row>
    <row r="147" spans="1:5" s="11" customFormat="1" ht="15.75">
      <c r="A147" s="315">
        <v>103</v>
      </c>
      <c r="B147" s="316" t="s">
        <v>138</v>
      </c>
      <c r="C147" s="316" t="s">
        <v>189</v>
      </c>
      <c r="D147" s="316" t="s">
        <v>87</v>
      </c>
      <c r="E147" s="327"/>
    </row>
    <row r="148" spans="1:5" s="11" customFormat="1" ht="15.75">
      <c r="A148" s="315">
        <v>104</v>
      </c>
      <c r="B148" s="316" t="s">
        <v>138</v>
      </c>
      <c r="C148" s="316" t="s">
        <v>190</v>
      </c>
      <c r="D148" s="316" t="s">
        <v>87</v>
      </c>
      <c r="E148" s="327"/>
    </row>
    <row r="149" spans="1:5" s="11" customFormat="1" ht="15.75">
      <c r="A149" s="315">
        <v>105</v>
      </c>
      <c r="B149" s="316" t="s">
        <v>138</v>
      </c>
      <c r="C149" s="316" t="s">
        <v>191</v>
      </c>
      <c r="D149" s="316" t="s">
        <v>87</v>
      </c>
      <c r="E149" s="327"/>
    </row>
    <row r="150" spans="1:5" s="11" customFormat="1" ht="15.75">
      <c r="A150" s="315">
        <v>106</v>
      </c>
      <c r="B150" s="316" t="s">
        <v>138</v>
      </c>
      <c r="C150" s="316" t="s">
        <v>192</v>
      </c>
      <c r="D150" s="316" t="s">
        <v>87</v>
      </c>
      <c r="E150" s="327"/>
    </row>
    <row r="151" spans="1:5" s="11" customFormat="1" ht="15.75">
      <c r="A151" s="315">
        <v>107</v>
      </c>
      <c r="B151" s="316" t="s">
        <v>138</v>
      </c>
      <c r="C151" s="316" t="s">
        <v>193</v>
      </c>
      <c r="D151" s="316" t="s">
        <v>87</v>
      </c>
      <c r="E151" s="327"/>
    </row>
    <row r="152" spans="1:5" s="11" customFormat="1" ht="15.75">
      <c r="A152" s="315">
        <v>108</v>
      </c>
      <c r="B152" s="316" t="s">
        <v>138</v>
      </c>
      <c r="C152" s="316" t="s">
        <v>194</v>
      </c>
      <c r="D152" s="316" t="s">
        <v>87</v>
      </c>
      <c r="E152" s="327"/>
    </row>
    <row r="153" spans="1:5" s="11" customFormat="1" ht="15.75">
      <c r="A153" s="315">
        <v>109</v>
      </c>
      <c r="B153" s="316" t="s">
        <v>138</v>
      </c>
      <c r="C153" s="316" t="s">
        <v>195</v>
      </c>
      <c r="D153" s="316" t="s">
        <v>87</v>
      </c>
      <c r="E153" s="327"/>
    </row>
    <row r="154" spans="1:5" s="11" customFormat="1" ht="15.75">
      <c r="A154" s="315">
        <v>110</v>
      </c>
      <c r="B154" s="316" t="s">
        <v>138</v>
      </c>
      <c r="C154" s="316" t="s">
        <v>196</v>
      </c>
      <c r="D154" s="316" t="s">
        <v>87</v>
      </c>
      <c r="E154" s="327"/>
    </row>
    <row r="155" spans="1:5" s="11" customFormat="1" ht="15.75">
      <c r="A155" s="315">
        <v>111</v>
      </c>
      <c r="B155" s="316" t="s">
        <v>138</v>
      </c>
      <c r="C155" s="316" t="s">
        <v>197</v>
      </c>
      <c r="D155" s="316" t="s">
        <v>87</v>
      </c>
      <c r="E155" s="327"/>
    </row>
    <row r="156" spans="1:5" s="11" customFormat="1" ht="15.75">
      <c r="A156" s="315">
        <v>112</v>
      </c>
      <c r="B156" s="316" t="s">
        <v>138</v>
      </c>
      <c r="C156" s="316" t="s">
        <v>198</v>
      </c>
      <c r="D156" s="316" t="s">
        <v>87</v>
      </c>
      <c r="E156" s="327"/>
    </row>
    <row r="157" spans="1:5" s="11" customFormat="1" ht="15.75">
      <c r="A157" s="315">
        <v>113</v>
      </c>
      <c r="B157" s="316" t="s">
        <v>138</v>
      </c>
      <c r="C157" s="316" t="s">
        <v>199</v>
      </c>
      <c r="D157" s="316" t="s">
        <v>87</v>
      </c>
      <c r="E157" s="327"/>
    </row>
    <row r="158" spans="1:5" s="11" customFormat="1" ht="15.75">
      <c r="A158" s="315">
        <v>114</v>
      </c>
      <c r="B158" s="316" t="s">
        <v>138</v>
      </c>
      <c r="C158" s="316" t="s">
        <v>200</v>
      </c>
      <c r="D158" s="316" t="s">
        <v>87</v>
      </c>
      <c r="E158" s="327"/>
    </row>
    <row r="159" spans="1:5" s="11" customFormat="1" ht="15.75">
      <c r="A159" s="315">
        <v>115</v>
      </c>
      <c r="B159" s="316" t="s">
        <v>138</v>
      </c>
      <c r="C159" s="316" t="s">
        <v>201</v>
      </c>
      <c r="D159" s="316" t="s">
        <v>87</v>
      </c>
      <c r="E159" s="327"/>
    </row>
    <row r="160" spans="1:5" s="11" customFormat="1" ht="15.75">
      <c r="A160" s="315">
        <v>116</v>
      </c>
      <c r="B160" s="316" t="s">
        <v>138</v>
      </c>
      <c r="C160" s="316" t="s">
        <v>202</v>
      </c>
      <c r="D160" s="316" t="s">
        <v>87</v>
      </c>
      <c r="E160" s="327"/>
    </row>
    <row r="161" spans="1:5" s="11" customFormat="1" ht="15.75">
      <c r="A161" s="315">
        <v>117</v>
      </c>
      <c r="B161" s="316" t="s">
        <v>138</v>
      </c>
      <c r="C161" s="316" t="s">
        <v>203</v>
      </c>
      <c r="D161" s="316" t="s">
        <v>87</v>
      </c>
      <c r="E161" s="327"/>
    </row>
    <row r="162" spans="1:5" s="11" customFormat="1" ht="15.75">
      <c r="A162" s="315">
        <v>118</v>
      </c>
      <c r="B162" s="316" t="s">
        <v>138</v>
      </c>
      <c r="C162" s="316" t="s">
        <v>204</v>
      </c>
      <c r="D162" s="316" t="s">
        <v>87</v>
      </c>
      <c r="E162" s="327"/>
    </row>
    <row r="163" spans="1:5" s="11" customFormat="1" ht="15.75">
      <c r="A163" s="315">
        <v>119</v>
      </c>
      <c r="B163" s="316" t="s">
        <v>138</v>
      </c>
      <c r="C163" s="316" t="s">
        <v>205</v>
      </c>
      <c r="D163" s="316" t="s">
        <v>87</v>
      </c>
      <c r="E163" s="327"/>
    </row>
    <row r="164" spans="1:5" s="11" customFormat="1" ht="15.75">
      <c r="A164" s="315">
        <v>120</v>
      </c>
      <c r="B164" s="316" t="s">
        <v>138</v>
      </c>
      <c r="C164" s="316" t="s">
        <v>206</v>
      </c>
      <c r="D164" s="316" t="s">
        <v>87</v>
      </c>
      <c r="E164" s="327"/>
    </row>
    <row r="165" spans="1:5" s="11" customFormat="1" ht="15.75">
      <c r="A165" s="315">
        <v>121</v>
      </c>
      <c r="B165" s="316" t="s">
        <v>138</v>
      </c>
      <c r="C165" s="316" t="s">
        <v>207</v>
      </c>
      <c r="D165" s="316" t="s">
        <v>87</v>
      </c>
      <c r="E165" s="327"/>
    </row>
    <row r="166" spans="1:5" s="11" customFormat="1" ht="15.75">
      <c r="A166" s="315">
        <v>122</v>
      </c>
      <c r="B166" s="316" t="s">
        <v>138</v>
      </c>
      <c r="C166" s="316" t="s">
        <v>208</v>
      </c>
      <c r="D166" s="316" t="s">
        <v>87</v>
      </c>
      <c r="E166" s="327"/>
    </row>
    <row r="167" spans="1:5" s="11" customFormat="1" ht="15.75">
      <c r="A167" s="315">
        <v>123</v>
      </c>
      <c r="B167" s="316" t="s">
        <v>138</v>
      </c>
      <c r="C167" s="316" t="s">
        <v>209</v>
      </c>
      <c r="D167" s="316" t="s">
        <v>87</v>
      </c>
      <c r="E167" s="327"/>
    </row>
    <row r="168" spans="1:5" s="11" customFormat="1" ht="15.75">
      <c r="A168" s="315">
        <v>124</v>
      </c>
      <c r="B168" s="316" t="s">
        <v>138</v>
      </c>
      <c r="C168" s="316" t="s">
        <v>210</v>
      </c>
      <c r="D168" s="316" t="s">
        <v>87</v>
      </c>
      <c r="E168" s="327"/>
    </row>
    <row r="169" spans="1:5" s="11" customFormat="1" ht="15.75">
      <c r="A169" s="315">
        <v>125</v>
      </c>
      <c r="B169" s="316" t="s">
        <v>138</v>
      </c>
      <c r="C169" s="316" t="s">
        <v>211</v>
      </c>
      <c r="D169" s="316" t="s">
        <v>87</v>
      </c>
      <c r="E169" s="327"/>
    </row>
    <row r="170" spans="1:5" s="11" customFormat="1" ht="15.75">
      <c r="A170" s="315">
        <v>126</v>
      </c>
      <c r="B170" s="316" t="s">
        <v>138</v>
      </c>
      <c r="C170" s="316" t="s">
        <v>212</v>
      </c>
      <c r="D170" s="316" t="s">
        <v>87</v>
      </c>
      <c r="E170" s="327"/>
    </row>
    <row r="171" spans="1:5" s="11" customFormat="1" ht="15.75">
      <c r="A171" s="315">
        <v>127</v>
      </c>
      <c r="B171" s="316" t="s">
        <v>138</v>
      </c>
      <c r="C171" s="316" t="s">
        <v>213</v>
      </c>
      <c r="D171" s="316" t="s">
        <v>87</v>
      </c>
      <c r="E171" s="327"/>
    </row>
    <row r="172" spans="1:5" s="11" customFormat="1" ht="15.75">
      <c r="A172" s="315">
        <v>128</v>
      </c>
      <c r="B172" s="316" t="s">
        <v>138</v>
      </c>
      <c r="C172" s="316" t="s">
        <v>214</v>
      </c>
      <c r="D172" s="316" t="s">
        <v>87</v>
      </c>
      <c r="E172" s="327"/>
    </row>
    <row r="173" spans="1:5" s="11" customFormat="1" ht="15.75">
      <c r="A173" s="315">
        <v>129</v>
      </c>
      <c r="B173" s="316" t="s">
        <v>138</v>
      </c>
      <c r="C173" s="316" t="s">
        <v>215</v>
      </c>
      <c r="D173" s="316" t="s">
        <v>87</v>
      </c>
      <c r="E173" s="327"/>
    </row>
    <row r="174" spans="1:5" s="11" customFormat="1" ht="15.75">
      <c r="A174" s="315">
        <v>130</v>
      </c>
      <c r="B174" s="316" t="s">
        <v>138</v>
      </c>
      <c r="C174" s="316" t="s">
        <v>216</v>
      </c>
      <c r="D174" s="316" t="s">
        <v>87</v>
      </c>
      <c r="E174" s="327"/>
    </row>
    <row r="175" spans="1:5" s="11" customFormat="1" ht="15.75">
      <c r="A175" s="315">
        <v>131</v>
      </c>
      <c r="B175" s="316" t="s">
        <v>138</v>
      </c>
      <c r="C175" s="316" t="s">
        <v>217</v>
      </c>
      <c r="D175" s="316" t="s">
        <v>87</v>
      </c>
      <c r="E175" s="327"/>
    </row>
    <row r="176" spans="1:5" s="11" customFormat="1" ht="15.75">
      <c r="A176" s="315">
        <v>132</v>
      </c>
      <c r="B176" s="316" t="s">
        <v>138</v>
      </c>
      <c r="C176" s="316" t="s">
        <v>218</v>
      </c>
      <c r="D176" s="316" t="s">
        <v>87</v>
      </c>
      <c r="E176" s="327"/>
    </row>
    <row r="177" spans="1:5" s="11" customFormat="1" ht="15.75">
      <c r="A177" s="315">
        <v>133</v>
      </c>
      <c r="B177" s="316" t="s">
        <v>40</v>
      </c>
      <c r="C177" s="316" t="s">
        <v>219</v>
      </c>
      <c r="D177" s="316" t="s">
        <v>87</v>
      </c>
      <c r="E177" s="327"/>
    </row>
    <row r="178" spans="1:5" s="11" customFormat="1" ht="15.75">
      <c r="A178" s="315">
        <v>134</v>
      </c>
      <c r="B178" s="316" t="s">
        <v>40</v>
      </c>
      <c r="C178" s="316" t="s">
        <v>220</v>
      </c>
      <c r="D178" s="316" t="s">
        <v>87</v>
      </c>
      <c r="E178" s="327"/>
    </row>
    <row r="179" spans="1:5" s="11" customFormat="1" ht="15.75">
      <c r="A179" s="315">
        <v>135</v>
      </c>
      <c r="B179" s="316" t="s">
        <v>40</v>
      </c>
      <c r="C179" s="316" t="s">
        <v>221</v>
      </c>
      <c r="D179" s="316" t="s">
        <v>87</v>
      </c>
      <c r="E179" s="327"/>
    </row>
    <row r="180" spans="1:5" s="11" customFormat="1" ht="15.75">
      <c r="A180" s="315">
        <v>136</v>
      </c>
      <c r="B180" s="316" t="s">
        <v>40</v>
      </c>
      <c r="C180" s="316" t="s">
        <v>222</v>
      </c>
      <c r="D180" s="316" t="s">
        <v>87</v>
      </c>
      <c r="E180" s="327"/>
    </row>
    <row r="181" spans="1:5" s="11" customFormat="1" ht="15.75">
      <c r="A181" s="315">
        <v>137</v>
      </c>
      <c r="B181" s="316" t="s">
        <v>40</v>
      </c>
      <c r="C181" s="316" t="s">
        <v>223</v>
      </c>
      <c r="D181" s="316" t="s">
        <v>87</v>
      </c>
      <c r="E181" s="327"/>
    </row>
    <row r="182" spans="1:5" s="11" customFormat="1" ht="15.75">
      <c r="A182" s="315">
        <v>138</v>
      </c>
      <c r="B182" s="316" t="s">
        <v>40</v>
      </c>
      <c r="C182" s="316" t="s">
        <v>224</v>
      </c>
      <c r="D182" s="316" t="s">
        <v>87</v>
      </c>
      <c r="E182" s="327"/>
    </row>
    <row r="183" spans="1:5" s="11" customFormat="1" ht="15.75">
      <c r="A183" s="315">
        <v>139</v>
      </c>
      <c r="B183" s="316" t="s">
        <v>40</v>
      </c>
      <c r="C183" s="316" t="s">
        <v>225</v>
      </c>
      <c r="D183" s="316" t="s">
        <v>87</v>
      </c>
      <c r="E183" s="327"/>
    </row>
    <row r="184" spans="1:5" s="11" customFormat="1" ht="15.75">
      <c r="A184" s="315">
        <v>140</v>
      </c>
      <c r="B184" s="316" t="s">
        <v>40</v>
      </c>
      <c r="C184" s="316" t="s">
        <v>226</v>
      </c>
      <c r="D184" s="316" t="s">
        <v>87</v>
      </c>
      <c r="E184" s="327"/>
    </row>
    <row r="185" spans="1:5" s="11" customFormat="1" ht="15.75">
      <c r="A185" s="315">
        <v>141</v>
      </c>
      <c r="B185" s="316" t="s">
        <v>40</v>
      </c>
      <c r="C185" s="316" t="s">
        <v>227</v>
      </c>
      <c r="D185" s="316" t="s">
        <v>87</v>
      </c>
      <c r="E185" s="327"/>
    </row>
    <row r="186" spans="1:5" s="11" customFormat="1" ht="15.75">
      <c r="A186" s="315">
        <v>142</v>
      </c>
      <c r="B186" s="316" t="s">
        <v>40</v>
      </c>
      <c r="C186" s="316" t="s">
        <v>228</v>
      </c>
      <c r="D186" s="316" t="s">
        <v>87</v>
      </c>
      <c r="E186" s="327"/>
    </row>
    <row r="187" spans="1:5" s="11" customFormat="1" ht="15.75">
      <c r="A187" s="315">
        <v>143</v>
      </c>
      <c r="B187" s="316" t="s">
        <v>40</v>
      </c>
      <c r="C187" s="316" t="s">
        <v>229</v>
      </c>
      <c r="D187" s="316" t="s">
        <v>87</v>
      </c>
      <c r="E187" s="327"/>
    </row>
    <row r="188" spans="1:5" s="11" customFormat="1" ht="15.75">
      <c r="A188" s="315">
        <v>144</v>
      </c>
      <c r="B188" s="316" t="s">
        <v>40</v>
      </c>
      <c r="C188" s="316" t="s">
        <v>230</v>
      </c>
      <c r="D188" s="316" t="s">
        <v>87</v>
      </c>
      <c r="E188" s="327"/>
    </row>
    <row r="189" spans="1:5" s="11" customFormat="1" ht="15.75">
      <c r="A189" s="315">
        <v>145</v>
      </c>
      <c r="B189" s="316" t="s">
        <v>40</v>
      </c>
      <c r="C189" s="316" t="s">
        <v>231</v>
      </c>
      <c r="D189" s="316" t="s">
        <v>87</v>
      </c>
      <c r="E189" s="327"/>
    </row>
    <row r="190" spans="1:5" s="11" customFormat="1" ht="15.75">
      <c r="A190" s="315">
        <v>146</v>
      </c>
      <c r="B190" s="316" t="s">
        <v>40</v>
      </c>
      <c r="C190" s="316" t="s">
        <v>232</v>
      </c>
      <c r="D190" s="316" t="s">
        <v>87</v>
      </c>
      <c r="E190" s="327"/>
    </row>
    <row r="191" spans="1:5" s="11" customFormat="1" ht="15.75">
      <c r="A191" s="315">
        <v>147</v>
      </c>
      <c r="B191" s="316" t="s">
        <v>40</v>
      </c>
      <c r="C191" s="316" t="s">
        <v>233</v>
      </c>
      <c r="D191" s="316" t="s">
        <v>87</v>
      </c>
      <c r="E191" s="327"/>
    </row>
    <row r="192" spans="1:5" s="11" customFormat="1" ht="15.75">
      <c r="A192" s="315">
        <v>148</v>
      </c>
      <c r="B192" s="316" t="s">
        <v>40</v>
      </c>
      <c r="C192" s="316" t="s">
        <v>234</v>
      </c>
      <c r="D192" s="316" t="s">
        <v>87</v>
      </c>
      <c r="E192" s="327"/>
    </row>
    <row r="193" spans="1:5" s="11" customFormat="1" ht="15.75">
      <c r="A193" s="315">
        <v>149</v>
      </c>
      <c r="B193" s="316" t="s">
        <v>40</v>
      </c>
      <c r="C193" s="316" t="s">
        <v>235</v>
      </c>
      <c r="D193" s="316" t="s">
        <v>87</v>
      </c>
      <c r="E193" s="327"/>
    </row>
    <row r="194" spans="1:5" s="11" customFormat="1" ht="15.75">
      <c r="A194" s="315">
        <v>150</v>
      </c>
      <c r="B194" s="316" t="s">
        <v>40</v>
      </c>
      <c r="C194" s="316" t="s">
        <v>236</v>
      </c>
      <c r="D194" s="316" t="s">
        <v>87</v>
      </c>
      <c r="E194" s="327"/>
    </row>
    <row r="195" spans="1:5" s="11" customFormat="1" ht="15.75">
      <c r="A195" s="315">
        <v>151</v>
      </c>
      <c r="B195" s="316" t="s">
        <v>40</v>
      </c>
      <c r="C195" s="316" t="s">
        <v>237</v>
      </c>
      <c r="D195" s="316" t="s">
        <v>87</v>
      </c>
      <c r="E195" s="327"/>
    </row>
    <row r="196" spans="1:5" s="11" customFormat="1" ht="15.75">
      <c r="A196" s="315">
        <v>152</v>
      </c>
      <c r="B196" s="316" t="s">
        <v>40</v>
      </c>
      <c r="C196" s="316" t="s">
        <v>238</v>
      </c>
      <c r="D196" s="316" t="s">
        <v>87</v>
      </c>
      <c r="E196" s="327"/>
    </row>
    <row r="197" spans="1:5" s="11" customFormat="1" ht="15.75">
      <c r="A197" s="315">
        <v>153</v>
      </c>
      <c r="B197" s="316" t="s">
        <v>40</v>
      </c>
      <c r="C197" s="316" t="s">
        <v>239</v>
      </c>
      <c r="D197" s="316" t="s">
        <v>87</v>
      </c>
      <c r="E197" s="327"/>
    </row>
    <row r="198" spans="1:5" s="11" customFormat="1" ht="15.75">
      <c r="A198" s="315">
        <v>154</v>
      </c>
      <c r="B198" s="316" t="s">
        <v>40</v>
      </c>
      <c r="C198" s="316" t="s">
        <v>240</v>
      </c>
      <c r="D198" s="316" t="s">
        <v>87</v>
      </c>
      <c r="E198" s="327"/>
    </row>
    <row r="199" spans="1:5" s="11" customFormat="1" ht="15.75">
      <c r="A199" s="315">
        <v>155</v>
      </c>
      <c r="B199" s="316" t="s">
        <v>40</v>
      </c>
      <c r="C199" s="316" t="s">
        <v>241</v>
      </c>
      <c r="D199" s="316" t="s">
        <v>87</v>
      </c>
      <c r="E199" s="327"/>
    </row>
    <row r="200" spans="1:5" s="11" customFormat="1" ht="15.75">
      <c r="A200" s="315">
        <v>156</v>
      </c>
      <c r="B200" s="316" t="s">
        <v>40</v>
      </c>
      <c r="C200" s="316" t="s">
        <v>242</v>
      </c>
      <c r="D200" s="316" t="s">
        <v>87</v>
      </c>
      <c r="E200" s="327"/>
    </row>
    <row r="201" spans="1:5" s="11" customFormat="1" ht="15.75">
      <c r="A201" s="315">
        <v>157</v>
      </c>
      <c r="B201" s="316" t="s">
        <v>40</v>
      </c>
      <c r="C201" s="316" t="s">
        <v>243</v>
      </c>
      <c r="D201" s="316" t="s">
        <v>87</v>
      </c>
      <c r="E201" s="327"/>
    </row>
    <row r="202" spans="1:5" s="11" customFormat="1" ht="15.75">
      <c r="A202" s="315">
        <v>158</v>
      </c>
      <c r="B202" s="316" t="s">
        <v>40</v>
      </c>
      <c r="C202" s="316" t="s">
        <v>244</v>
      </c>
      <c r="D202" s="316" t="s">
        <v>87</v>
      </c>
      <c r="E202" s="327"/>
    </row>
    <row r="203" spans="1:5" s="11" customFormat="1" ht="15.75">
      <c r="A203" s="315">
        <v>159</v>
      </c>
      <c r="B203" s="316" t="s">
        <v>40</v>
      </c>
      <c r="C203" s="316" t="s">
        <v>245</v>
      </c>
      <c r="D203" s="316" t="s">
        <v>87</v>
      </c>
      <c r="E203" s="327"/>
    </row>
    <row r="204" spans="1:5" s="11" customFormat="1" ht="15.75">
      <c r="A204" s="315">
        <v>160</v>
      </c>
      <c r="B204" s="316" t="s">
        <v>40</v>
      </c>
      <c r="C204" s="316" t="s">
        <v>246</v>
      </c>
      <c r="D204" s="316" t="s">
        <v>87</v>
      </c>
      <c r="E204" s="327"/>
    </row>
    <row r="205" spans="1:5" s="11" customFormat="1" ht="15.75">
      <c r="A205" s="315">
        <v>161</v>
      </c>
      <c r="B205" s="316" t="s">
        <v>40</v>
      </c>
      <c r="C205" s="316" t="s">
        <v>247</v>
      </c>
      <c r="D205" s="316" t="s">
        <v>87</v>
      </c>
      <c r="E205" s="327"/>
    </row>
    <row r="206" spans="1:5" s="11" customFormat="1" ht="15.75">
      <c r="A206" s="315">
        <v>162</v>
      </c>
      <c r="B206" s="316" t="s">
        <v>40</v>
      </c>
      <c r="C206" s="316" t="s">
        <v>248</v>
      </c>
      <c r="D206" s="316" t="s">
        <v>87</v>
      </c>
      <c r="E206" s="327"/>
    </row>
    <row r="207" spans="1:5" s="11" customFormat="1" ht="15.75">
      <c r="A207" s="315">
        <v>163</v>
      </c>
      <c r="B207" s="316" t="s">
        <v>40</v>
      </c>
      <c r="C207" s="316" t="s">
        <v>249</v>
      </c>
      <c r="D207" s="316" t="s">
        <v>87</v>
      </c>
      <c r="E207" s="327"/>
    </row>
    <row r="208" spans="1:5" s="11" customFormat="1" ht="15.75">
      <c r="A208" s="315">
        <v>164</v>
      </c>
      <c r="B208" s="316" t="s">
        <v>40</v>
      </c>
      <c r="C208" s="316" t="s">
        <v>250</v>
      </c>
      <c r="D208" s="316" t="s">
        <v>87</v>
      </c>
      <c r="E208" s="327"/>
    </row>
    <row r="209" spans="1:5" s="11" customFormat="1" ht="15.75">
      <c r="A209" s="315">
        <v>165</v>
      </c>
      <c r="B209" s="316" t="s">
        <v>40</v>
      </c>
      <c r="C209" s="316" t="s">
        <v>251</v>
      </c>
      <c r="D209" s="316" t="s">
        <v>87</v>
      </c>
      <c r="E209" s="327"/>
    </row>
    <row r="210" spans="1:5" s="11" customFormat="1" ht="15.75">
      <c r="A210" s="315">
        <v>166</v>
      </c>
      <c r="B210" s="316" t="s">
        <v>76</v>
      </c>
      <c r="C210" s="316" t="s">
        <v>252</v>
      </c>
      <c r="D210" s="316" t="s">
        <v>87</v>
      </c>
      <c r="E210" s="327"/>
    </row>
    <row r="211" spans="1:5" s="11" customFormat="1" ht="15.75">
      <c r="A211" s="315">
        <v>167</v>
      </c>
      <c r="B211" s="316" t="s">
        <v>76</v>
      </c>
      <c r="C211" s="316" t="s">
        <v>253</v>
      </c>
      <c r="D211" s="316" t="s">
        <v>87</v>
      </c>
      <c r="E211" s="327"/>
    </row>
    <row r="212" spans="1:5" s="11" customFormat="1" ht="15.75">
      <c r="A212" s="315">
        <v>168</v>
      </c>
      <c r="B212" s="316" t="s">
        <v>76</v>
      </c>
      <c r="C212" s="316" t="s">
        <v>254</v>
      </c>
      <c r="D212" s="316" t="s">
        <v>87</v>
      </c>
      <c r="E212" s="327"/>
    </row>
    <row r="213" spans="1:5" s="11" customFormat="1" ht="15.75">
      <c r="A213" s="315">
        <v>169</v>
      </c>
      <c r="B213" s="316" t="s">
        <v>76</v>
      </c>
      <c r="C213" s="316" t="s">
        <v>255</v>
      </c>
      <c r="D213" s="316" t="s">
        <v>87</v>
      </c>
      <c r="E213" s="327"/>
    </row>
    <row r="214" spans="1:5" s="11" customFormat="1" ht="15.75">
      <c r="A214" s="315">
        <v>170</v>
      </c>
      <c r="B214" s="316" t="s">
        <v>76</v>
      </c>
      <c r="C214" s="316" t="s">
        <v>256</v>
      </c>
      <c r="D214" s="316" t="s">
        <v>87</v>
      </c>
      <c r="E214" s="327"/>
    </row>
    <row r="215" spans="1:5" s="11" customFormat="1" ht="15.75">
      <c r="A215" s="315">
        <v>171</v>
      </c>
      <c r="B215" s="316" t="s">
        <v>76</v>
      </c>
      <c r="C215" s="316" t="s">
        <v>77</v>
      </c>
      <c r="D215" s="316" t="s">
        <v>87</v>
      </c>
      <c r="E215" s="327"/>
    </row>
    <row r="216" spans="1:5" s="11" customFormat="1" ht="15.75">
      <c r="A216" s="315">
        <v>172</v>
      </c>
      <c r="B216" s="316" t="s">
        <v>76</v>
      </c>
      <c r="C216" s="316" t="s">
        <v>257</v>
      </c>
      <c r="D216" s="316" t="s">
        <v>87</v>
      </c>
      <c r="E216" s="327"/>
    </row>
    <row r="217" spans="1:5" s="11" customFormat="1" ht="15.75">
      <c r="A217" s="315">
        <v>173</v>
      </c>
      <c r="B217" s="316" t="s">
        <v>76</v>
      </c>
      <c r="C217" s="316" t="s">
        <v>258</v>
      </c>
      <c r="D217" s="316" t="s">
        <v>87</v>
      </c>
      <c r="E217" s="327"/>
    </row>
    <row r="218" spans="1:5" s="11" customFormat="1" ht="15.75">
      <c r="A218" s="315">
        <v>174</v>
      </c>
      <c r="B218" s="316" t="s">
        <v>76</v>
      </c>
      <c r="C218" s="316" t="s">
        <v>259</v>
      </c>
      <c r="D218" s="316" t="s">
        <v>87</v>
      </c>
      <c r="E218" s="327"/>
    </row>
    <row r="219" spans="1:5" s="11" customFormat="1" ht="15.75">
      <c r="A219" s="315">
        <v>175</v>
      </c>
      <c r="B219" s="316" t="s">
        <v>76</v>
      </c>
      <c r="C219" s="316" t="s">
        <v>260</v>
      </c>
      <c r="D219" s="316" t="s">
        <v>87</v>
      </c>
      <c r="E219" s="327"/>
    </row>
    <row r="220" spans="1:5" s="11" customFormat="1" ht="15.75">
      <c r="A220" s="315">
        <v>176</v>
      </c>
      <c r="B220" s="316" t="s">
        <v>76</v>
      </c>
      <c r="C220" s="316" t="s">
        <v>261</v>
      </c>
      <c r="D220" s="316" t="s">
        <v>87</v>
      </c>
      <c r="E220" s="327"/>
    </row>
    <row r="221" spans="1:5" s="11" customFormat="1" ht="15.75">
      <c r="A221" s="315">
        <v>177</v>
      </c>
      <c r="B221" s="316" t="s">
        <v>76</v>
      </c>
      <c r="C221" s="316" t="s">
        <v>262</v>
      </c>
      <c r="D221" s="316" t="s">
        <v>87</v>
      </c>
      <c r="E221" s="327"/>
    </row>
    <row r="222" spans="1:5" s="11" customFormat="1" ht="15.75">
      <c r="A222" s="315">
        <v>178</v>
      </c>
      <c r="B222" s="316" t="s">
        <v>76</v>
      </c>
      <c r="C222" s="316" t="s">
        <v>263</v>
      </c>
      <c r="D222" s="316" t="s">
        <v>87</v>
      </c>
      <c r="E222" s="327"/>
    </row>
    <row r="223" spans="1:5" s="11" customFormat="1" ht="15.75">
      <c r="A223" s="315">
        <v>179</v>
      </c>
      <c r="B223" s="316" t="s">
        <v>76</v>
      </c>
      <c r="C223" s="316" t="s">
        <v>264</v>
      </c>
      <c r="D223" s="316" t="s">
        <v>87</v>
      </c>
      <c r="E223" s="327"/>
    </row>
    <row r="224" spans="1:5" s="11" customFormat="1" ht="15.75">
      <c r="A224" s="315">
        <v>180</v>
      </c>
      <c r="B224" s="316" t="s">
        <v>76</v>
      </c>
      <c r="C224" s="316" t="s">
        <v>265</v>
      </c>
      <c r="D224" s="316" t="s">
        <v>87</v>
      </c>
      <c r="E224" s="327"/>
    </row>
    <row r="225" spans="1:5" s="11" customFormat="1" ht="15.75">
      <c r="A225" s="315">
        <v>181</v>
      </c>
      <c r="B225" s="316" t="s">
        <v>76</v>
      </c>
      <c r="C225" s="316" t="s">
        <v>266</v>
      </c>
      <c r="D225" s="316" t="s">
        <v>87</v>
      </c>
      <c r="E225" s="327"/>
    </row>
    <row r="226" spans="1:5" s="11" customFormat="1" ht="15.75">
      <c r="A226" s="315">
        <v>182</v>
      </c>
      <c r="B226" s="316" t="s">
        <v>76</v>
      </c>
      <c r="C226" s="316" t="s">
        <v>267</v>
      </c>
      <c r="D226" s="316" t="s">
        <v>87</v>
      </c>
      <c r="E226" s="327"/>
    </row>
    <row r="227" spans="1:5" s="11" customFormat="1" ht="15.75">
      <c r="A227" s="315">
        <v>183</v>
      </c>
      <c r="B227" s="316" t="s">
        <v>76</v>
      </c>
      <c r="C227" s="316" t="s">
        <v>28</v>
      </c>
      <c r="D227" s="316" t="s">
        <v>87</v>
      </c>
      <c r="E227" s="327"/>
    </row>
    <row r="228" spans="1:5" s="11" customFormat="1" ht="15.75">
      <c r="A228" s="315">
        <v>184</v>
      </c>
      <c r="B228" s="316" t="s">
        <v>76</v>
      </c>
      <c r="C228" s="316" t="s">
        <v>268</v>
      </c>
      <c r="D228" s="316" t="s">
        <v>87</v>
      </c>
      <c r="E228" s="327"/>
    </row>
    <row r="229" spans="1:5" s="11" customFormat="1" ht="15.75">
      <c r="A229" s="315">
        <v>185</v>
      </c>
      <c r="B229" s="316" t="s">
        <v>76</v>
      </c>
      <c r="C229" s="316" t="s">
        <v>269</v>
      </c>
      <c r="D229" s="316" t="s">
        <v>87</v>
      </c>
      <c r="E229" s="327"/>
    </row>
    <row r="230" spans="1:5" s="11" customFormat="1" ht="15.75">
      <c r="A230" s="315">
        <v>186</v>
      </c>
      <c r="B230" s="316" t="s">
        <v>76</v>
      </c>
      <c r="C230" s="316" t="s">
        <v>270</v>
      </c>
      <c r="D230" s="316" t="s">
        <v>87</v>
      </c>
      <c r="E230" s="327"/>
    </row>
    <row r="231" spans="1:5" s="11" customFormat="1" ht="15.75">
      <c r="A231" s="315">
        <v>187</v>
      </c>
      <c r="B231" s="316" t="s">
        <v>76</v>
      </c>
      <c r="C231" s="316" t="s">
        <v>271</v>
      </c>
      <c r="D231" s="316" t="s">
        <v>87</v>
      </c>
      <c r="E231" s="327"/>
    </row>
    <row r="232" spans="1:5" s="11" customFormat="1" ht="15.75">
      <c r="A232" s="315">
        <v>188</v>
      </c>
      <c r="B232" s="316" t="s">
        <v>76</v>
      </c>
      <c r="C232" s="316" t="s">
        <v>272</v>
      </c>
      <c r="D232" s="316" t="s">
        <v>87</v>
      </c>
      <c r="E232" s="327"/>
    </row>
    <row r="233" spans="1:5" s="11" customFormat="1" ht="15.75">
      <c r="A233" s="315">
        <v>189</v>
      </c>
      <c r="B233" s="316" t="s">
        <v>76</v>
      </c>
      <c r="C233" s="316" t="s">
        <v>273</v>
      </c>
      <c r="D233" s="316" t="s">
        <v>87</v>
      </c>
      <c r="E233" s="327"/>
    </row>
    <row r="234" spans="1:5" s="11" customFormat="1" ht="15.75">
      <c r="A234" s="315">
        <v>190</v>
      </c>
      <c r="B234" s="316" t="s">
        <v>76</v>
      </c>
      <c r="C234" s="316" t="s">
        <v>274</v>
      </c>
      <c r="D234" s="316" t="s">
        <v>87</v>
      </c>
      <c r="E234" s="327"/>
    </row>
    <row r="235" spans="1:5" s="11" customFormat="1" ht="15.75">
      <c r="A235" s="315">
        <v>191</v>
      </c>
      <c r="B235" s="316" t="s">
        <v>76</v>
      </c>
      <c r="C235" s="316" t="s">
        <v>275</v>
      </c>
      <c r="D235" s="316" t="s">
        <v>87</v>
      </c>
      <c r="E235" s="327"/>
    </row>
    <row r="236" spans="1:5" s="11" customFormat="1" ht="15.75">
      <c r="A236" s="315">
        <v>192</v>
      </c>
      <c r="B236" s="316" t="s">
        <v>76</v>
      </c>
      <c r="C236" s="316" t="s">
        <v>276</v>
      </c>
      <c r="D236" s="316" t="s">
        <v>87</v>
      </c>
      <c r="E236" s="327"/>
    </row>
    <row r="237" spans="1:5" s="11" customFormat="1" ht="15.75">
      <c r="A237" s="315">
        <v>193</v>
      </c>
      <c r="B237" s="316" t="s">
        <v>76</v>
      </c>
      <c r="C237" s="316" t="s">
        <v>277</v>
      </c>
      <c r="D237" s="316" t="s">
        <v>87</v>
      </c>
      <c r="E237" s="327"/>
    </row>
    <row r="238" spans="1:5" s="11" customFormat="1" ht="15.75">
      <c r="A238" s="315">
        <v>194</v>
      </c>
      <c r="B238" s="316" t="s">
        <v>76</v>
      </c>
      <c r="C238" s="316" t="s">
        <v>278</v>
      </c>
      <c r="D238" s="316" t="s">
        <v>87</v>
      </c>
      <c r="E238" s="327"/>
    </row>
    <row r="239" spans="1:5" s="11" customFormat="1" ht="15.75">
      <c r="A239" s="315">
        <v>195</v>
      </c>
      <c r="B239" s="316" t="s">
        <v>76</v>
      </c>
      <c r="C239" s="316" t="s">
        <v>279</v>
      </c>
      <c r="D239" s="316" t="s">
        <v>87</v>
      </c>
      <c r="E239" s="327"/>
    </row>
    <row r="240" spans="1:5" s="11" customFormat="1" ht="15.75">
      <c r="A240" s="315">
        <v>196</v>
      </c>
      <c r="B240" s="316" t="s">
        <v>76</v>
      </c>
      <c r="C240" s="316" t="s">
        <v>280</v>
      </c>
      <c r="D240" s="316" t="s">
        <v>87</v>
      </c>
      <c r="E240" s="327"/>
    </row>
    <row r="241" spans="1:5" s="11" customFormat="1" ht="15.75">
      <c r="A241" s="315">
        <v>197</v>
      </c>
      <c r="B241" s="316" t="s">
        <v>76</v>
      </c>
      <c r="C241" s="316" t="s">
        <v>281</v>
      </c>
      <c r="D241" s="316" t="s">
        <v>87</v>
      </c>
      <c r="E241" s="327"/>
    </row>
    <row r="242" spans="1:5" s="11" customFormat="1" ht="15.75">
      <c r="A242" s="315">
        <v>198</v>
      </c>
      <c r="B242" s="316" t="s">
        <v>76</v>
      </c>
      <c r="C242" s="316" t="s">
        <v>282</v>
      </c>
      <c r="D242" s="316" t="s">
        <v>87</v>
      </c>
      <c r="E242" s="327"/>
    </row>
    <row r="243" spans="1:5" s="11" customFormat="1" ht="15.75">
      <c r="A243" s="315">
        <v>199</v>
      </c>
      <c r="B243" s="316" t="s">
        <v>76</v>
      </c>
      <c r="C243" s="316" t="s">
        <v>283</v>
      </c>
      <c r="D243" s="316" t="s">
        <v>87</v>
      </c>
      <c r="E243" s="327"/>
    </row>
    <row r="244" spans="1:5" s="11" customFormat="1" ht="15.75">
      <c r="A244" s="315">
        <v>200</v>
      </c>
      <c r="B244" s="316" t="s">
        <v>76</v>
      </c>
      <c r="C244" s="316" t="s">
        <v>284</v>
      </c>
      <c r="D244" s="316" t="s">
        <v>87</v>
      </c>
      <c r="E244" s="327"/>
    </row>
    <row r="245" spans="1:5" s="11" customFormat="1" ht="15.75">
      <c r="A245" s="315">
        <v>201</v>
      </c>
      <c r="B245" s="316" t="s">
        <v>76</v>
      </c>
      <c r="C245" s="316" t="s">
        <v>285</v>
      </c>
      <c r="D245" s="316" t="s">
        <v>87</v>
      </c>
      <c r="E245" s="327"/>
    </row>
    <row r="246" spans="1:5" s="11" customFormat="1" ht="15.75">
      <c r="A246" s="315">
        <v>202</v>
      </c>
      <c r="B246" s="316" t="s">
        <v>76</v>
      </c>
      <c r="C246" s="316" t="s">
        <v>286</v>
      </c>
      <c r="D246" s="316" t="s">
        <v>87</v>
      </c>
      <c r="E246" s="327"/>
    </row>
    <row r="247" spans="1:5" s="11" customFormat="1" ht="15.75">
      <c r="A247" s="315">
        <v>203</v>
      </c>
      <c r="B247" s="316" t="s">
        <v>76</v>
      </c>
      <c r="C247" s="316" t="s">
        <v>287</v>
      </c>
      <c r="D247" s="316" t="s">
        <v>87</v>
      </c>
      <c r="E247" s="327"/>
    </row>
    <row r="248" spans="1:5" s="11" customFormat="1" ht="15.75">
      <c r="A248" s="315">
        <v>204</v>
      </c>
      <c r="B248" s="316" t="s">
        <v>76</v>
      </c>
      <c r="C248" s="316" t="s">
        <v>288</v>
      </c>
      <c r="D248" s="316" t="s">
        <v>87</v>
      </c>
      <c r="E248" s="327"/>
    </row>
    <row r="249" spans="1:5" s="11" customFormat="1" ht="15.75">
      <c r="A249" s="315">
        <v>205</v>
      </c>
      <c r="B249" s="316" t="s">
        <v>76</v>
      </c>
      <c r="C249" s="316" t="s">
        <v>289</v>
      </c>
      <c r="D249" s="316" t="s">
        <v>87</v>
      </c>
      <c r="E249" s="327"/>
    </row>
    <row r="250" spans="1:5" s="11" customFormat="1" ht="15.75">
      <c r="A250" s="315">
        <v>206</v>
      </c>
      <c r="B250" s="316" t="s">
        <v>76</v>
      </c>
      <c r="C250" s="316" t="s">
        <v>290</v>
      </c>
      <c r="D250" s="316" t="s">
        <v>87</v>
      </c>
      <c r="E250" s="327"/>
    </row>
    <row r="251" spans="1:5" s="11" customFormat="1" ht="15.75">
      <c r="A251" s="315">
        <v>207</v>
      </c>
      <c r="B251" s="316" t="s">
        <v>76</v>
      </c>
      <c r="C251" s="316" t="s">
        <v>291</v>
      </c>
      <c r="D251" s="316" t="s">
        <v>87</v>
      </c>
      <c r="E251" s="327"/>
    </row>
    <row r="252" spans="1:5" s="11" customFormat="1" ht="15.75">
      <c r="A252" s="315">
        <v>208</v>
      </c>
      <c r="B252" s="316" t="s">
        <v>76</v>
      </c>
      <c r="C252" s="316" t="s">
        <v>292</v>
      </c>
      <c r="D252" s="316" t="s">
        <v>87</v>
      </c>
      <c r="E252" s="327"/>
    </row>
    <row r="253" spans="1:5" s="11" customFormat="1" ht="15.75">
      <c r="A253" s="315">
        <v>209</v>
      </c>
      <c r="B253" s="316" t="s">
        <v>76</v>
      </c>
      <c r="C253" s="316" t="s">
        <v>293</v>
      </c>
      <c r="D253" s="316" t="s">
        <v>87</v>
      </c>
      <c r="E253" s="327"/>
    </row>
    <row r="254" spans="1:5" s="11" customFormat="1" ht="15.75">
      <c r="A254" s="315">
        <v>210</v>
      </c>
      <c r="B254" s="316" t="s">
        <v>76</v>
      </c>
      <c r="C254" s="316" t="s">
        <v>294</v>
      </c>
      <c r="D254" s="316" t="s">
        <v>87</v>
      </c>
      <c r="E254" s="327"/>
    </row>
    <row r="255" spans="1:5" s="11" customFormat="1" ht="15.75">
      <c r="A255" s="315">
        <v>211</v>
      </c>
      <c r="B255" s="316" t="s">
        <v>76</v>
      </c>
      <c r="C255" s="316" t="s">
        <v>295</v>
      </c>
      <c r="D255" s="316" t="s">
        <v>87</v>
      </c>
      <c r="E255" s="327"/>
    </row>
    <row r="256" spans="1:5" s="11" customFormat="1" ht="15.75">
      <c r="A256" s="315">
        <v>212</v>
      </c>
      <c r="B256" s="316" t="s">
        <v>76</v>
      </c>
      <c r="C256" s="316" t="s">
        <v>296</v>
      </c>
      <c r="D256" s="316" t="s">
        <v>87</v>
      </c>
      <c r="E256" s="327"/>
    </row>
    <row r="257" spans="1:5" s="11" customFormat="1" ht="15.75">
      <c r="A257" s="315">
        <v>213</v>
      </c>
      <c r="B257" s="316" t="s">
        <v>76</v>
      </c>
      <c r="C257" s="316" t="s">
        <v>297</v>
      </c>
      <c r="D257" s="316" t="s">
        <v>87</v>
      </c>
      <c r="E257" s="327"/>
    </row>
    <row r="258" spans="1:5" s="11" customFormat="1" ht="15.75">
      <c r="A258" s="315">
        <v>214</v>
      </c>
      <c r="B258" s="316" t="s">
        <v>76</v>
      </c>
      <c r="C258" s="316" t="s">
        <v>298</v>
      </c>
      <c r="D258" s="316" t="s">
        <v>87</v>
      </c>
      <c r="E258" s="327"/>
    </row>
    <row r="259" spans="1:5" s="11" customFormat="1" ht="15.75">
      <c r="A259" s="315">
        <v>215</v>
      </c>
      <c r="B259" s="316" t="s">
        <v>76</v>
      </c>
      <c r="C259" s="316" t="s">
        <v>299</v>
      </c>
      <c r="D259" s="316" t="s">
        <v>87</v>
      </c>
      <c r="E259" s="327"/>
    </row>
    <row r="260" spans="1:5" s="11" customFormat="1" ht="15.75">
      <c r="A260" s="315">
        <v>216</v>
      </c>
      <c r="B260" s="316" t="s">
        <v>76</v>
      </c>
      <c r="C260" s="316" t="s">
        <v>300</v>
      </c>
      <c r="D260" s="316" t="s">
        <v>87</v>
      </c>
      <c r="E260" s="327"/>
    </row>
    <row r="261" spans="1:5" s="11" customFormat="1" ht="15.75">
      <c r="A261" s="315">
        <v>217</v>
      </c>
      <c r="B261" s="316" t="s">
        <v>76</v>
      </c>
      <c r="C261" s="316" t="s">
        <v>301</v>
      </c>
      <c r="D261" s="316" t="s">
        <v>87</v>
      </c>
      <c r="E261" s="327"/>
    </row>
    <row r="262" spans="1:5" s="11" customFormat="1" ht="15.75">
      <c r="A262" s="315">
        <v>218</v>
      </c>
      <c r="B262" s="316" t="s">
        <v>76</v>
      </c>
      <c r="C262" s="316" t="s">
        <v>302</v>
      </c>
      <c r="D262" s="316" t="s">
        <v>87</v>
      </c>
      <c r="E262" s="327"/>
    </row>
    <row r="263" spans="1:5" s="11" customFormat="1" ht="15.75">
      <c r="A263" s="315">
        <v>219</v>
      </c>
      <c r="B263" s="316" t="s">
        <v>76</v>
      </c>
      <c r="C263" s="316" t="s">
        <v>303</v>
      </c>
      <c r="D263" s="316" t="s">
        <v>87</v>
      </c>
      <c r="E263" s="327"/>
    </row>
    <row r="264" spans="1:5" s="11" customFormat="1" ht="15.75">
      <c r="A264" s="315">
        <v>220</v>
      </c>
      <c r="B264" s="316" t="s">
        <v>76</v>
      </c>
      <c r="C264" s="316" t="s">
        <v>304</v>
      </c>
      <c r="D264" s="316" t="s">
        <v>87</v>
      </c>
      <c r="E264" s="327"/>
    </row>
    <row r="265" spans="1:5" s="11" customFormat="1" ht="15.75">
      <c r="A265" s="315">
        <v>221</v>
      </c>
      <c r="B265" s="316" t="s">
        <v>76</v>
      </c>
      <c r="C265" s="316" t="s">
        <v>305</v>
      </c>
      <c r="D265" s="316" t="s">
        <v>87</v>
      </c>
      <c r="E265" s="327"/>
    </row>
    <row r="266" spans="1:5" s="11" customFormat="1" ht="15.75">
      <c r="A266" s="315">
        <v>222</v>
      </c>
      <c r="B266" s="316" t="s">
        <v>76</v>
      </c>
      <c r="C266" s="316" t="s">
        <v>306</v>
      </c>
      <c r="D266" s="316" t="s">
        <v>87</v>
      </c>
      <c r="E266" s="327"/>
    </row>
    <row r="267" spans="1:5" s="11" customFormat="1" ht="15.75">
      <c r="A267" s="315">
        <v>223</v>
      </c>
      <c r="B267" s="316" t="s">
        <v>76</v>
      </c>
      <c r="C267" s="316" t="s">
        <v>307</v>
      </c>
      <c r="D267" s="316" t="s">
        <v>87</v>
      </c>
      <c r="E267" s="327"/>
    </row>
    <row r="268" spans="1:5" s="11" customFormat="1" ht="15.75">
      <c r="A268" s="315">
        <v>224</v>
      </c>
      <c r="B268" s="316" t="s">
        <v>76</v>
      </c>
      <c r="C268" s="316" t="s">
        <v>308</v>
      </c>
      <c r="D268" s="316" t="s">
        <v>87</v>
      </c>
      <c r="E268" s="327"/>
    </row>
    <row r="269" spans="1:5" s="11" customFormat="1" ht="15.75">
      <c r="A269" s="315">
        <v>225</v>
      </c>
      <c r="B269" s="316" t="s">
        <v>76</v>
      </c>
      <c r="C269" s="316" t="s">
        <v>309</v>
      </c>
      <c r="D269" s="316" t="s">
        <v>87</v>
      </c>
      <c r="E269" s="327"/>
    </row>
    <row r="270" spans="1:5" s="11" customFormat="1" ht="15.75">
      <c r="A270" s="315">
        <v>226</v>
      </c>
      <c r="B270" s="316" t="s">
        <v>76</v>
      </c>
      <c r="C270" s="316" t="s">
        <v>310</v>
      </c>
      <c r="D270" s="316" t="s">
        <v>87</v>
      </c>
      <c r="E270" s="327"/>
    </row>
    <row r="271" spans="1:5" s="11" customFormat="1" ht="15.75">
      <c r="A271" s="315">
        <v>227</v>
      </c>
      <c r="B271" s="316" t="s">
        <v>76</v>
      </c>
      <c r="C271" s="316" t="s">
        <v>311</v>
      </c>
      <c r="D271" s="316" t="s">
        <v>87</v>
      </c>
      <c r="E271" s="327"/>
    </row>
    <row r="272" spans="1:5" s="11" customFormat="1" ht="15.75">
      <c r="A272" s="315">
        <v>228</v>
      </c>
      <c r="B272" s="316" t="s">
        <v>76</v>
      </c>
      <c r="C272" s="316" t="s">
        <v>312</v>
      </c>
      <c r="D272" s="316" t="s">
        <v>87</v>
      </c>
      <c r="E272" s="327"/>
    </row>
    <row r="273" spans="1:5" s="11" customFormat="1" ht="15.75">
      <c r="A273" s="315">
        <v>229</v>
      </c>
      <c r="B273" s="316" t="s">
        <v>76</v>
      </c>
      <c r="C273" s="316" t="s">
        <v>313</v>
      </c>
      <c r="D273" s="316" t="s">
        <v>87</v>
      </c>
      <c r="E273" s="327"/>
    </row>
    <row r="274" spans="1:5" s="11" customFormat="1" ht="15.75">
      <c r="A274" s="315">
        <v>230</v>
      </c>
      <c r="B274" s="316" t="s">
        <v>76</v>
      </c>
      <c r="C274" s="316" t="s">
        <v>314</v>
      </c>
      <c r="D274" s="316" t="s">
        <v>87</v>
      </c>
      <c r="E274" s="327"/>
    </row>
    <row r="275" spans="1:5" s="11" customFormat="1" ht="15.75">
      <c r="A275" s="315">
        <v>231</v>
      </c>
      <c r="B275" s="316" t="s">
        <v>76</v>
      </c>
      <c r="C275" s="316" t="s">
        <v>315</v>
      </c>
      <c r="D275" s="316" t="s">
        <v>87</v>
      </c>
      <c r="E275" s="327"/>
    </row>
    <row r="276" spans="1:5" s="11" customFormat="1" ht="15.75">
      <c r="A276" s="315">
        <v>232</v>
      </c>
      <c r="B276" s="316" t="s">
        <v>76</v>
      </c>
      <c r="C276" s="316" t="s">
        <v>316</v>
      </c>
      <c r="D276" s="316" t="s">
        <v>87</v>
      </c>
      <c r="E276" s="327"/>
    </row>
    <row r="277" spans="1:5" s="11" customFormat="1" ht="15.75">
      <c r="A277" s="315">
        <v>233</v>
      </c>
      <c r="B277" s="316" t="s">
        <v>76</v>
      </c>
      <c r="C277" s="316" t="s">
        <v>317</v>
      </c>
      <c r="D277" s="316" t="s">
        <v>87</v>
      </c>
      <c r="E277" s="327"/>
    </row>
    <row r="278" spans="1:5" s="11" customFormat="1" ht="15.75">
      <c r="A278" s="315">
        <v>234</v>
      </c>
      <c r="B278" s="316" t="s">
        <v>76</v>
      </c>
      <c r="C278" s="316" t="s">
        <v>318</v>
      </c>
      <c r="D278" s="316" t="s">
        <v>87</v>
      </c>
      <c r="E278" s="327"/>
    </row>
    <row r="279" spans="1:5" s="11" customFormat="1" ht="15.75">
      <c r="A279" s="315">
        <v>235</v>
      </c>
      <c r="B279" s="316" t="s">
        <v>76</v>
      </c>
      <c r="C279" s="316" t="s">
        <v>319</v>
      </c>
      <c r="D279" s="316" t="s">
        <v>87</v>
      </c>
      <c r="E279" s="327"/>
    </row>
    <row r="280" spans="1:5" s="11" customFormat="1" ht="15.75">
      <c r="A280" s="315">
        <v>236</v>
      </c>
      <c r="B280" s="316" t="s">
        <v>76</v>
      </c>
      <c r="C280" s="316" t="s">
        <v>320</v>
      </c>
      <c r="D280" s="316" t="s">
        <v>87</v>
      </c>
      <c r="E280" s="327"/>
    </row>
    <row r="281" spans="1:5" s="11" customFormat="1" ht="15.75">
      <c r="A281" s="315">
        <v>237</v>
      </c>
      <c r="B281" s="316" t="s">
        <v>76</v>
      </c>
      <c r="C281" s="316" t="s">
        <v>321</v>
      </c>
      <c r="D281" s="316" t="s">
        <v>87</v>
      </c>
      <c r="E281" s="327"/>
    </row>
    <row r="282" spans="1:5" s="11" customFormat="1" ht="15.75">
      <c r="A282" s="315">
        <v>238</v>
      </c>
      <c r="B282" s="316" t="s">
        <v>76</v>
      </c>
      <c r="C282" s="316" t="s">
        <v>322</v>
      </c>
      <c r="D282" s="316" t="s">
        <v>87</v>
      </c>
      <c r="E282" s="327"/>
    </row>
    <row r="283" spans="1:5" s="11" customFormat="1" ht="15.75">
      <c r="A283" s="315">
        <v>239</v>
      </c>
      <c r="B283" s="316" t="s">
        <v>76</v>
      </c>
      <c r="C283" s="316" t="s">
        <v>323</v>
      </c>
      <c r="D283" s="316" t="s">
        <v>87</v>
      </c>
      <c r="E283" s="327"/>
    </row>
    <row r="284" spans="1:5" s="11" customFormat="1" ht="15.75">
      <c r="A284" s="315">
        <v>240</v>
      </c>
      <c r="B284" s="316" t="s">
        <v>76</v>
      </c>
      <c r="C284" s="316" t="s">
        <v>324</v>
      </c>
      <c r="D284" s="316" t="s">
        <v>87</v>
      </c>
      <c r="E284" s="327"/>
    </row>
    <row r="285" spans="1:5" s="11" customFormat="1" ht="15.75">
      <c r="A285" s="315">
        <v>241</v>
      </c>
      <c r="B285" s="316" t="s">
        <v>38</v>
      </c>
      <c r="C285" s="316" t="s">
        <v>325</v>
      </c>
      <c r="D285" s="316" t="s">
        <v>87</v>
      </c>
      <c r="E285" s="327"/>
    </row>
    <row r="286" spans="1:5" s="11" customFormat="1" ht="15.75">
      <c r="A286" s="315">
        <v>242</v>
      </c>
      <c r="B286" s="316" t="s">
        <v>38</v>
      </c>
      <c r="C286" s="316" t="s">
        <v>326</v>
      </c>
      <c r="D286" s="316" t="s">
        <v>87</v>
      </c>
      <c r="E286" s="327"/>
    </row>
    <row r="287" spans="1:5" s="11" customFormat="1" ht="15.75">
      <c r="A287" s="315">
        <v>243</v>
      </c>
      <c r="B287" s="316" t="s">
        <v>38</v>
      </c>
      <c r="C287" s="316" t="s">
        <v>327</v>
      </c>
      <c r="D287" s="316" t="s">
        <v>87</v>
      </c>
      <c r="E287" s="327"/>
    </row>
    <row r="288" spans="1:5" s="11" customFormat="1" ht="15.75">
      <c r="A288" s="315">
        <v>244</v>
      </c>
      <c r="B288" s="316" t="s">
        <v>38</v>
      </c>
      <c r="C288" s="316" t="s">
        <v>328</v>
      </c>
      <c r="D288" s="316" t="s">
        <v>87</v>
      </c>
      <c r="E288" s="327"/>
    </row>
    <row r="289" spans="1:5" s="11" customFormat="1" ht="15.75">
      <c r="A289" s="315">
        <v>245</v>
      </c>
      <c r="B289" s="316" t="s">
        <v>38</v>
      </c>
      <c r="C289" s="316" t="s">
        <v>329</v>
      </c>
      <c r="D289" s="316" t="s">
        <v>87</v>
      </c>
      <c r="E289" s="327"/>
    </row>
    <row r="290" spans="1:5" s="11" customFormat="1" ht="15.75">
      <c r="A290" s="315">
        <v>246</v>
      </c>
      <c r="B290" s="316" t="s">
        <v>38</v>
      </c>
      <c r="C290" s="316" t="s">
        <v>330</v>
      </c>
      <c r="D290" s="316" t="s">
        <v>87</v>
      </c>
      <c r="E290" s="327"/>
    </row>
    <row r="291" spans="1:5" s="11" customFormat="1" ht="15.75">
      <c r="A291" s="315">
        <v>247</v>
      </c>
      <c r="B291" s="316" t="s">
        <v>38</v>
      </c>
      <c r="C291" s="316" t="s">
        <v>331</v>
      </c>
      <c r="D291" s="316" t="s">
        <v>87</v>
      </c>
      <c r="E291" s="327"/>
    </row>
    <row r="292" spans="1:5" s="11" customFormat="1" ht="15.75">
      <c r="A292" s="315">
        <v>248</v>
      </c>
      <c r="B292" s="316" t="s">
        <v>38</v>
      </c>
      <c r="C292" s="316" t="s">
        <v>332</v>
      </c>
      <c r="D292" s="316" t="s">
        <v>87</v>
      </c>
      <c r="E292" s="327"/>
    </row>
    <row r="293" spans="1:5" s="11" customFormat="1" ht="15.75">
      <c r="A293" s="315">
        <v>249</v>
      </c>
      <c r="B293" s="316" t="s">
        <v>38</v>
      </c>
      <c r="C293" s="316" t="s">
        <v>333</v>
      </c>
      <c r="D293" s="316" t="s">
        <v>87</v>
      </c>
      <c r="E293" s="327"/>
    </row>
    <row r="294" spans="1:5" s="11" customFormat="1" ht="15.75">
      <c r="A294" s="315">
        <v>250</v>
      </c>
      <c r="B294" s="316" t="s">
        <v>38</v>
      </c>
      <c r="C294" s="316" t="s">
        <v>334</v>
      </c>
      <c r="D294" s="316" t="s">
        <v>87</v>
      </c>
      <c r="E294" s="327"/>
    </row>
    <row r="295" spans="1:5" s="11" customFormat="1" ht="15.75">
      <c r="A295" s="315">
        <v>251</v>
      </c>
      <c r="B295" s="316" t="s">
        <v>38</v>
      </c>
      <c r="C295" s="316" t="s">
        <v>335</v>
      </c>
      <c r="D295" s="316" t="s">
        <v>87</v>
      </c>
      <c r="E295" s="327"/>
    </row>
    <row r="296" spans="1:5" s="11" customFormat="1" ht="15.75">
      <c r="A296" s="315">
        <v>252</v>
      </c>
      <c r="B296" s="316" t="s">
        <v>38</v>
      </c>
      <c r="C296" s="316" t="s">
        <v>336</v>
      </c>
      <c r="D296" s="316" t="s">
        <v>87</v>
      </c>
      <c r="E296" s="327"/>
    </row>
    <row r="297" spans="1:5" s="11" customFormat="1" ht="15.75">
      <c r="A297" s="315">
        <v>253</v>
      </c>
      <c r="B297" s="316" t="s">
        <v>38</v>
      </c>
      <c r="C297" s="316" t="s">
        <v>337</v>
      </c>
      <c r="D297" s="316" t="s">
        <v>87</v>
      </c>
      <c r="E297" s="327"/>
    </row>
    <row r="298" spans="1:5" s="11" customFormat="1" ht="15.75">
      <c r="A298" s="315">
        <v>254</v>
      </c>
      <c r="B298" s="316" t="s">
        <v>38</v>
      </c>
      <c r="C298" s="316" t="s">
        <v>338</v>
      </c>
      <c r="D298" s="316" t="s">
        <v>87</v>
      </c>
      <c r="E298" s="327"/>
    </row>
    <row r="299" spans="1:5" s="11" customFormat="1" ht="15.75">
      <c r="A299" s="315">
        <v>255</v>
      </c>
      <c r="B299" s="316" t="s">
        <v>38</v>
      </c>
      <c r="C299" s="316" t="s">
        <v>339</v>
      </c>
      <c r="D299" s="316" t="s">
        <v>87</v>
      </c>
      <c r="E299" s="327"/>
    </row>
    <row r="300" spans="1:5" s="11" customFormat="1" ht="15.75">
      <c r="A300" s="315">
        <v>256</v>
      </c>
      <c r="B300" s="316" t="s">
        <v>38</v>
      </c>
      <c r="C300" s="316" t="s">
        <v>340</v>
      </c>
      <c r="D300" s="316" t="s">
        <v>87</v>
      </c>
      <c r="E300" s="327"/>
    </row>
    <row r="301" spans="1:5" s="11" customFormat="1" ht="15.75">
      <c r="A301" s="315">
        <v>257</v>
      </c>
      <c r="B301" s="316" t="s">
        <v>38</v>
      </c>
      <c r="C301" s="316" t="s">
        <v>341</v>
      </c>
      <c r="D301" s="316" t="s">
        <v>87</v>
      </c>
      <c r="E301" s="327"/>
    </row>
    <row r="302" spans="1:5" s="11" customFormat="1" ht="15.75">
      <c r="A302" s="315">
        <v>258</v>
      </c>
      <c r="B302" s="316" t="s">
        <v>38</v>
      </c>
      <c r="C302" s="316" t="s">
        <v>342</v>
      </c>
      <c r="D302" s="316" t="s">
        <v>87</v>
      </c>
      <c r="E302" s="327"/>
    </row>
    <row r="303" spans="1:5" s="11" customFormat="1" ht="15.75">
      <c r="A303" s="315">
        <v>259</v>
      </c>
      <c r="B303" s="316" t="s">
        <v>38</v>
      </c>
      <c r="C303" s="316" t="s">
        <v>343</v>
      </c>
      <c r="D303" s="316" t="s">
        <v>87</v>
      </c>
      <c r="E303" s="327"/>
    </row>
    <row r="304" spans="1:5" s="11" customFormat="1" ht="15.75">
      <c r="A304" s="315">
        <v>260</v>
      </c>
      <c r="B304" s="316" t="s">
        <v>38</v>
      </c>
      <c r="C304" s="316" t="s">
        <v>344</v>
      </c>
      <c r="D304" s="316" t="s">
        <v>87</v>
      </c>
      <c r="E304" s="327"/>
    </row>
    <row r="305" spans="1:5" s="11" customFormat="1" ht="15.75">
      <c r="A305" s="315">
        <v>261</v>
      </c>
      <c r="B305" s="316" t="s">
        <v>38</v>
      </c>
      <c r="C305" s="316" t="s">
        <v>345</v>
      </c>
      <c r="D305" s="316" t="s">
        <v>87</v>
      </c>
      <c r="E305" s="327"/>
    </row>
    <row r="306" spans="1:5" s="11" customFormat="1" ht="15.75">
      <c r="A306" s="315">
        <v>262</v>
      </c>
      <c r="B306" s="316" t="s">
        <v>38</v>
      </c>
      <c r="C306" s="316" t="s">
        <v>346</v>
      </c>
      <c r="D306" s="316" t="s">
        <v>87</v>
      </c>
      <c r="E306" s="327"/>
    </row>
    <row r="307" spans="1:5" s="11" customFormat="1" ht="15.75">
      <c r="A307" s="315">
        <v>263</v>
      </c>
      <c r="B307" s="316" t="s">
        <v>38</v>
      </c>
      <c r="C307" s="316" t="s">
        <v>347</v>
      </c>
      <c r="D307" s="316" t="s">
        <v>87</v>
      </c>
      <c r="E307" s="327"/>
    </row>
    <row r="308" spans="1:5" s="11" customFormat="1" ht="15.75">
      <c r="A308" s="315">
        <v>264</v>
      </c>
      <c r="B308" s="316" t="s">
        <v>38</v>
      </c>
      <c r="C308" s="316" t="s">
        <v>348</v>
      </c>
      <c r="D308" s="316" t="s">
        <v>87</v>
      </c>
      <c r="E308" s="327"/>
    </row>
    <row r="309" spans="1:5" s="11" customFormat="1" ht="15.75">
      <c r="A309" s="315">
        <v>265</v>
      </c>
      <c r="B309" s="316" t="s">
        <v>38</v>
      </c>
      <c r="C309" s="316" t="s">
        <v>349</v>
      </c>
      <c r="D309" s="316" t="s">
        <v>87</v>
      </c>
      <c r="E309" s="327"/>
    </row>
    <row r="310" spans="1:5" s="11" customFormat="1" ht="15.75">
      <c r="A310" s="315">
        <v>266</v>
      </c>
      <c r="B310" s="316" t="s">
        <v>38</v>
      </c>
      <c r="C310" s="316" t="s">
        <v>350</v>
      </c>
      <c r="D310" s="316" t="s">
        <v>87</v>
      </c>
      <c r="E310" s="327"/>
    </row>
    <row r="311" spans="1:5" s="11" customFormat="1" ht="15.75">
      <c r="A311" s="315">
        <v>267</v>
      </c>
      <c r="B311" s="316" t="s">
        <v>38</v>
      </c>
      <c r="C311" s="316" t="s">
        <v>351</v>
      </c>
      <c r="D311" s="316" t="s">
        <v>87</v>
      </c>
      <c r="E311" s="327"/>
    </row>
    <row r="312" spans="1:5" s="11" customFormat="1" ht="15.75">
      <c r="A312" s="315">
        <v>268</v>
      </c>
      <c r="B312" s="316" t="s">
        <v>38</v>
      </c>
      <c r="C312" s="316" t="s">
        <v>352</v>
      </c>
      <c r="D312" s="316" t="s">
        <v>87</v>
      </c>
      <c r="E312" s="327"/>
    </row>
    <row r="313" spans="1:5" s="11" customFormat="1" ht="15.75">
      <c r="A313" s="315">
        <v>269</v>
      </c>
      <c r="B313" s="316" t="s">
        <v>38</v>
      </c>
      <c r="C313" s="316" t="s">
        <v>353</v>
      </c>
      <c r="D313" s="316" t="s">
        <v>87</v>
      </c>
      <c r="E313" s="327"/>
    </row>
    <row r="314" spans="1:5" s="11" customFormat="1" ht="15.75">
      <c r="A314" s="315">
        <v>270</v>
      </c>
      <c r="B314" s="316" t="s">
        <v>38</v>
      </c>
      <c r="C314" s="316" t="s">
        <v>354</v>
      </c>
      <c r="D314" s="316" t="s">
        <v>87</v>
      </c>
      <c r="E314" s="327"/>
    </row>
    <row r="315" spans="1:5" s="11" customFormat="1" ht="15.75">
      <c r="A315" s="315">
        <v>271</v>
      </c>
      <c r="B315" s="316" t="s">
        <v>38</v>
      </c>
      <c r="C315" s="316" t="s">
        <v>355</v>
      </c>
      <c r="D315" s="316" t="s">
        <v>87</v>
      </c>
      <c r="E315" s="327"/>
    </row>
    <row r="316" spans="1:5" s="11" customFormat="1" ht="15.75">
      <c r="A316" s="315">
        <v>272</v>
      </c>
      <c r="B316" s="316" t="s">
        <v>38</v>
      </c>
      <c r="C316" s="316" t="s">
        <v>356</v>
      </c>
      <c r="D316" s="316" t="s">
        <v>87</v>
      </c>
      <c r="E316" s="327"/>
    </row>
    <row r="317" spans="1:5" s="11" customFormat="1" ht="15.75">
      <c r="A317" s="315">
        <v>273</v>
      </c>
      <c r="B317" s="316" t="s">
        <v>38</v>
      </c>
      <c r="C317" s="316" t="s">
        <v>357</v>
      </c>
      <c r="D317" s="316" t="s">
        <v>87</v>
      </c>
      <c r="E317" s="327"/>
    </row>
    <row r="318" spans="1:5" s="11" customFormat="1" ht="15.75">
      <c r="A318" s="315">
        <v>274</v>
      </c>
      <c r="B318" s="316" t="s">
        <v>38</v>
      </c>
      <c r="C318" s="316" t="s">
        <v>358</v>
      </c>
      <c r="D318" s="316" t="s">
        <v>87</v>
      </c>
      <c r="E318" s="327"/>
    </row>
    <row r="319" spans="1:5" s="11" customFormat="1" ht="15.75">
      <c r="A319" s="315">
        <v>275</v>
      </c>
      <c r="B319" s="316" t="s">
        <v>38</v>
      </c>
      <c r="C319" s="316" t="s">
        <v>359</v>
      </c>
      <c r="D319" s="316" t="s">
        <v>87</v>
      </c>
      <c r="E319" s="327"/>
    </row>
    <row r="320" spans="1:5" s="11" customFormat="1" ht="15.75">
      <c r="A320" s="315">
        <v>276</v>
      </c>
      <c r="B320" s="316" t="s">
        <v>38</v>
      </c>
      <c r="C320" s="316" t="s">
        <v>360</v>
      </c>
      <c r="D320" s="316" t="s">
        <v>87</v>
      </c>
      <c r="E320" s="327"/>
    </row>
    <row r="321" spans="1:5" s="11" customFormat="1" ht="15.75">
      <c r="A321" s="315">
        <v>277</v>
      </c>
      <c r="B321" s="316" t="s">
        <v>38</v>
      </c>
      <c r="C321" s="316" t="s">
        <v>361</v>
      </c>
      <c r="D321" s="316" t="s">
        <v>87</v>
      </c>
      <c r="E321" s="327"/>
    </row>
    <row r="322" spans="1:5" s="11" customFormat="1" ht="15.75">
      <c r="A322" s="315">
        <v>278</v>
      </c>
      <c r="B322" s="316" t="s">
        <v>38</v>
      </c>
      <c r="C322" s="316" t="s">
        <v>362</v>
      </c>
      <c r="D322" s="316" t="s">
        <v>87</v>
      </c>
      <c r="E322" s="327"/>
    </row>
    <row r="323" spans="1:5" s="11" customFormat="1" ht="15.75">
      <c r="A323" s="315">
        <v>279</v>
      </c>
      <c r="B323" s="316" t="s">
        <v>38</v>
      </c>
      <c r="C323" s="316" t="s">
        <v>363</v>
      </c>
      <c r="D323" s="316" t="s">
        <v>87</v>
      </c>
      <c r="E323" s="327"/>
    </row>
    <row r="324" spans="1:5" s="11" customFormat="1" ht="15.75">
      <c r="A324" s="315">
        <v>280</v>
      </c>
      <c r="B324" s="316" t="s">
        <v>38</v>
      </c>
      <c r="C324" s="316" t="s">
        <v>364</v>
      </c>
      <c r="D324" s="316" t="s">
        <v>87</v>
      </c>
      <c r="E324" s="327"/>
    </row>
    <row r="325" spans="1:5" s="11" customFormat="1" ht="15.75">
      <c r="A325" s="315">
        <v>281</v>
      </c>
      <c r="B325" s="316" t="s">
        <v>38</v>
      </c>
      <c r="C325" s="316" t="s">
        <v>365</v>
      </c>
      <c r="D325" s="316" t="s">
        <v>87</v>
      </c>
      <c r="E325" s="327"/>
    </row>
    <row r="326" spans="1:5" s="11" customFormat="1" ht="15.75">
      <c r="A326" s="315">
        <v>282</v>
      </c>
      <c r="B326" s="316" t="s">
        <v>38</v>
      </c>
      <c r="C326" s="316" t="s">
        <v>366</v>
      </c>
      <c r="D326" s="316" t="s">
        <v>87</v>
      </c>
      <c r="E326" s="327"/>
    </row>
    <row r="327" spans="1:5" s="11" customFormat="1" ht="15.75">
      <c r="A327" s="315">
        <v>283</v>
      </c>
      <c r="B327" s="316" t="s">
        <v>38</v>
      </c>
      <c r="C327" s="316" t="s">
        <v>367</v>
      </c>
      <c r="D327" s="316" t="s">
        <v>87</v>
      </c>
      <c r="E327" s="327"/>
    </row>
    <row r="328" spans="1:5" s="11" customFormat="1" ht="15.75">
      <c r="A328" s="315">
        <v>284</v>
      </c>
      <c r="B328" s="316" t="s">
        <v>38</v>
      </c>
      <c r="C328" s="316" t="s">
        <v>368</v>
      </c>
      <c r="D328" s="316" t="s">
        <v>87</v>
      </c>
      <c r="E328" s="327"/>
    </row>
    <row r="329" spans="1:5" s="11" customFormat="1" ht="15.75">
      <c r="A329" s="315">
        <v>285</v>
      </c>
      <c r="B329" s="316" t="s">
        <v>38</v>
      </c>
      <c r="C329" s="316" t="s">
        <v>369</v>
      </c>
      <c r="D329" s="316" t="s">
        <v>87</v>
      </c>
      <c r="E329" s="327"/>
    </row>
    <row r="330" spans="1:5" s="11" customFormat="1" ht="15.75">
      <c r="A330" s="315">
        <v>286</v>
      </c>
      <c r="B330" s="316" t="s">
        <v>38</v>
      </c>
      <c r="C330" s="316" t="s">
        <v>370</v>
      </c>
      <c r="D330" s="316" t="s">
        <v>87</v>
      </c>
      <c r="E330" s="327"/>
    </row>
    <row r="331" spans="1:5" s="11" customFormat="1" ht="15.75">
      <c r="A331" s="315">
        <v>287</v>
      </c>
      <c r="B331" s="316" t="s">
        <v>38</v>
      </c>
      <c r="C331" s="316" t="s">
        <v>371</v>
      </c>
      <c r="D331" s="316" t="s">
        <v>87</v>
      </c>
      <c r="E331" s="327"/>
    </row>
    <row r="332" spans="1:5" s="11" customFormat="1" ht="15.75">
      <c r="A332" s="315">
        <v>288</v>
      </c>
      <c r="B332" s="316" t="s">
        <v>38</v>
      </c>
      <c r="C332" s="316" t="s">
        <v>372</v>
      </c>
      <c r="D332" s="316" t="s">
        <v>87</v>
      </c>
      <c r="E332" s="327"/>
    </row>
    <row r="333" spans="1:5" s="11" customFormat="1" ht="15.75">
      <c r="A333" s="315">
        <v>289</v>
      </c>
      <c r="B333" s="316" t="s">
        <v>38</v>
      </c>
      <c r="C333" s="316" t="s">
        <v>373</v>
      </c>
      <c r="D333" s="316" t="s">
        <v>87</v>
      </c>
      <c r="E333" s="327"/>
    </row>
    <row r="334" spans="1:5" s="11" customFormat="1" ht="15.75">
      <c r="A334" s="315">
        <v>290</v>
      </c>
      <c r="B334" s="316" t="s">
        <v>38</v>
      </c>
      <c r="C334" s="316" t="s">
        <v>374</v>
      </c>
      <c r="D334" s="316" t="s">
        <v>87</v>
      </c>
      <c r="E334" s="327"/>
    </row>
    <row r="335" spans="1:5" s="11" customFormat="1" ht="15.75">
      <c r="A335" s="315">
        <v>291</v>
      </c>
      <c r="B335" s="316" t="s">
        <v>38</v>
      </c>
      <c r="C335" s="316" t="s">
        <v>375</v>
      </c>
      <c r="D335" s="316" t="s">
        <v>87</v>
      </c>
      <c r="E335" s="327"/>
    </row>
    <row r="336" spans="1:5" s="11" customFormat="1" ht="15.75">
      <c r="A336" s="315">
        <v>292</v>
      </c>
      <c r="B336" s="316" t="s">
        <v>38</v>
      </c>
      <c r="C336" s="316" t="s">
        <v>376</v>
      </c>
      <c r="D336" s="316" t="s">
        <v>87</v>
      </c>
      <c r="E336" s="327"/>
    </row>
    <row r="337" spans="1:5" s="11" customFormat="1" ht="15.75">
      <c r="A337" s="315">
        <v>293</v>
      </c>
      <c r="B337" s="316" t="s">
        <v>38</v>
      </c>
      <c r="C337" s="316" t="s">
        <v>377</v>
      </c>
      <c r="D337" s="316" t="s">
        <v>87</v>
      </c>
      <c r="E337" s="327"/>
    </row>
    <row r="338" spans="1:5" s="11" customFormat="1" ht="15.75">
      <c r="A338" s="315">
        <v>294</v>
      </c>
      <c r="B338" s="316" t="s">
        <v>38</v>
      </c>
      <c r="C338" s="316" t="s">
        <v>378</v>
      </c>
      <c r="D338" s="316" t="s">
        <v>87</v>
      </c>
      <c r="E338" s="327"/>
    </row>
    <row r="339" spans="1:5" s="11" customFormat="1" ht="15.75">
      <c r="A339" s="315">
        <v>295</v>
      </c>
      <c r="B339" s="316" t="s">
        <v>38</v>
      </c>
      <c r="C339" s="316" t="s">
        <v>379</v>
      </c>
      <c r="D339" s="316" t="s">
        <v>87</v>
      </c>
      <c r="E339" s="327"/>
    </row>
    <row r="340" spans="1:5" s="11" customFormat="1" ht="15.75">
      <c r="A340" s="315">
        <v>296</v>
      </c>
      <c r="B340" s="316" t="s">
        <v>38</v>
      </c>
      <c r="C340" s="316" t="s">
        <v>380</v>
      </c>
      <c r="D340" s="316" t="s">
        <v>87</v>
      </c>
      <c r="E340" s="327"/>
    </row>
    <row r="341" spans="1:5" s="11" customFormat="1" ht="15.75">
      <c r="A341" s="315">
        <v>297</v>
      </c>
      <c r="B341" s="316" t="s">
        <v>38</v>
      </c>
      <c r="C341" s="316" t="s">
        <v>381</v>
      </c>
      <c r="D341" s="316" t="s">
        <v>87</v>
      </c>
      <c r="E341" s="327"/>
    </row>
    <row r="342" spans="1:5" s="11" customFormat="1" ht="15.75">
      <c r="A342" s="315">
        <v>298</v>
      </c>
      <c r="B342" s="316" t="s">
        <v>38</v>
      </c>
      <c r="C342" s="316" t="s">
        <v>382</v>
      </c>
      <c r="D342" s="316" t="s">
        <v>87</v>
      </c>
      <c r="E342" s="327"/>
    </row>
    <row r="343" spans="1:5" s="11" customFormat="1" ht="15.75">
      <c r="A343" s="315">
        <v>299</v>
      </c>
      <c r="B343" s="316" t="s">
        <v>38</v>
      </c>
      <c r="C343" s="316" t="s">
        <v>383</v>
      </c>
      <c r="D343" s="316" t="s">
        <v>87</v>
      </c>
      <c r="E343" s="327"/>
    </row>
    <row r="344" spans="1:5" s="11" customFormat="1" ht="15.75">
      <c r="A344" s="315">
        <v>300</v>
      </c>
      <c r="B344" s="316" t="s">
        <v>38</v>
      </c>
      <c r="C344" s="316" t="s">
        <v>384</v>
      </c>
      <c r="D344" s="316" t="s">
        <v>87</v>
      </c>
      <c r="E344" s="327"/>
    </row>
    <row r="345" spans="1:5" s="11" customFormat="1" ht="15.75">
      <c r="A345" s="315">
        <v>301</v>
      </c>
      <c r="B345" s="316" t="s">
        <v>38</v>
      </c>
      <c r="C345" s="316" t="s">
        <v>385</v>
      </c>
      <c r="D345" s="316" t="s">
        <v>87</v>
      </c>
      <c r="E345" s="327"/>
    </row>
    <row r="346" spans="1:5" s="11" customFormat="1" ht="15.75">
      <c r="A346" s="315">
        <v>302</v>
      </c>
      <c r="B346" s="316" t="s">
        <v>38</v>
      </c>
      <c r="C346" s="316" t="s">
        <v>386</v>
      </c>
      <c r="D346" s="316" t="s">
        <v>87</v>
      </c>
      <c r="E346" s="327"/>
    </row>
    <row r="347" spans="1:5" s="11" customFormat="1" ht="15.75">
      <c r="A347" s="315">
        <v>303</v>
      </c>
      <c r="B347" s="316" t="s">
        <v>38</v>
      </c>
      <c r="C347" s="316" t="s">
        <v>387</v>
      </c>
      <c r="D347" s="316" t="s">
        <v>87</v>
      </c>
      <c r="E347" s="327"/>
    </row>
    <row r="348" spans="1:5" s="11" customFormat="1" ht="15.75">
      <c r="A348" s="315">
        <v>304</v>
      </c>
      <c r="B348" s="316" t="s">
        <v>38</v>
      </c>
      <c r="C348" s="316" t="s">
        <v>388</v>
      </c>
      <c r="D348" s="316" t="s">
        <v>87</v>
      </c>
      <c r="E348" s="327"/>
    </row>
    <row r="349" spans="1:5" s="11" customFormat="1" ht="15.75">
      <c r="A349" s="315">
        <v>305</v>
      </c>
      <c r="B349" s="316" t="s">
        <v>38</v>
      </c>
      <c r="C349" s="316" t="s">
        <v>389</v>
      </c>
      <c r="D349" s="316" t="s">
        <v>87</v>
      </c>
      <c r="E349" s="327"/>
    </row>
    <row r="350" spans="1:5" s="11" customFormat="1" ht="15.75">
      <c r="A350" s="315">
        <v>306</v>
      </c>
      <c r="B350" s="316" t="s">
        <v>38</v>
      </c>
      <c r="C350" s="316" t="s">
        <v>390</v>
      </c>
      <c r="D350" s="316" t="s">
        <v>87</v>
      </c>
      <c r="E350" s="327"/>
    </row>
    <row r="351" spans="1:5" s="11" customFormat="1" ht="15.75">
      <c r="A351" s="315">
        <v>307</v>
      </c>
      <c r="B351" s="316" t="s">
        <v>38</v>
      </c>
      <c r="C351" s="316" t="s">
        <v>391</v>
      </c>
      <c r="D351" s="316" t="s">
        <v>87</v>
      </c>
      <c r="E351" s="327"/>
    </row>
    <row r="352" spans="1:5" s="11" customFormat="1" ht="15.75">
      <c r="A352" s="315">
        <v>308</v>
      </c>
      <c r="B352" s="316" t="s">
        <v>38</v>
      </c>
      <c r="C352" s="316" t="s">
        <v>392</v>
      </c>
      <c r="D352" s="316" t="s">
        <v>87</v>
      </c>
      <c r="E352" s="327"/>
    </row>
    <row r="353" spans="1:5" s="11" customFormat="1" ht="15.75">
      <c r="A353" s="315">
        <v>309</v>
      </c>
      <c r="B353" s="316" t="s">
        <v>38</v>
      </c>
      <c r="C353" s="316" t="s">
        <v>393</v>
      </c>
      <c r="D353" s="316" t="s">
        <v>87</v>
      </c>
      <c r="E353" s="327"/>
    </row>
    <row r="354" spans="1:5" s="11" customFormat="1" ht="15.75">
      <c r="A354" s="315">
        <v>310</v>
      </c>
      <c r="B354" s="316" t="s">
        <v>38</v>
      </c>
      <c r="C354" s="316" t="s">
        <v>394</v>
      </c>
      <c r="D354" s="316" t="s">
        <v>87</v>
      </c>
      <c r="E354" s="327"/>
    </row>
    <row r="355" spans="1:5" s="11" customFormat="1" ht="15.75">
      <c r="A355" s="315">
        <v>311</v>
      </c>
      <c r="B355" s="316" t="s">
        <v>38</v>
      </c>
      <c r="C355" s="316" t="s">
        <v>395</v>
      </c>
      <c r="D355" s="316" t="s">
        <v>87</v>
      </c>
      <c r="E355" s="327"/>
    </row>
    <row r="356" spans="1:5" s="11" customFormat="1" ht="15.75">
      <c r="A356" s="315">
        <v>312</v>
      </c>
      <c r="B356" s="316" t="s">
        <v>38</v>
      </c>
      <c r="C356" s="316" t="s">
        <v>396</v>
      </c>
      <c r="D356" s="316" t="s">
        <v>87</v>
      </c>
      <c r="E356" s="327"/>
    </row>
    <row r="357" spans="1:5" s="11" customFormat="1" ht="15.75">
      <c r="A357" s="315">
        <v>313</v>
      </c>
      <c r="B357" s="316" t="s">
        <v>38</v>
      </c>
      <c r="C357" s="316" t="s">
        <v>397</v>
      </c>
      <c r="D357" s="316" t="s">
        <v>87</v>
      </c>
      <c r="E357" s="327"/>
    </row>
    <row r="358" spans="1:5" s="11" customFormat="1" ht="15.75">
      <c r="A358" s="315">
        <v>314</v>
      </c>
      <c r="B358" s="316" t="s">
        <v>38</v>
      </c>
      <c r="C358" s="316" t="s">
        <v>398</v>
      </c>
      <c r="D358" s="316" t="s">
        <v>87</v>
      </c>
      <c r="E358" s="327"/>
    </row>
    <row r="359" spans="1:5" s="11" customFormat="1" ht="15.75">
      <c r="A359" s="315">
        <v>315</v>
      </c>
      <c r="B359" s="316" t="s">
        <v>38</v>
      </c>
      <c r="C359" s="316" t="s">
        <v>399</v>
      </c>
      <c r="D359" s="316" t="s">
        <v>87</v>
      </c>
      <c r="E359" s="327"/>
    </row>
    <row r="360" spans="1:5" s="11" customFormat="1" ht="15.75">
      <c r="A360" s="315">
        <v>316</v>
      </c>
      <c r="B360" s="316" t="s">
        <v>38</v>
      </c>
      <c r="C360" s="316" t="s">
        <v>400</v>
      </c>
      <c r="D360" s="316" t="s">
        <v>87</v>
      </c>
      <c r="E360" s="327"/>
    </row>
    <row r="361" spans="1:5" s="11" customFormat="1" ht="15.75">
      <c r="A361" s="315">
        <v>317</v>
      </c>
      <c r="B361" s="316" t="s">
        <v>38</v>
      </c>
      <c r="C361" s="316" t="s">
        <v>401</v>
      </c>
      <c r="D361" s="316" t="s">
        <v>87</v>
      </c>
      <c r="E361" s="327"/>
    </row>
    <row r="362" spans="1:5" s="11" customFormat="1" ht="15.75">
      <c r="A362" s="315">
        <v>318</v>
      </c>
      <c r="B362" s="316" t="s">
        <v>38</v>
      </c>
      <c r="C362" s="316" t="s">
        <v>402</v>
      </c>
      <c r="D362" s="316" t="s">
        <v>87</v>
      </c>
      <c r="E362" s="327"/>
    </row>
    <row r="363" spans="1:5" s="11" customFormat="1" ht="15.75">
      <c r="A363" s="315">
        <v>319</v>
      </c>
      <c r="B363" s="316" t="s">
        <v>38</v>
      </c>
      <c r="C363" s="316" t="s">
        <v>403</v>
      </c>
      <c r="D363" s="316" t="s">
        <v>87</v>
      </c>
      <c r="E363" s="327"/>
    </row>
    <row r="364" spans="1:5" s="11" customFormat="1" ht="15.75">
      <c r="A364" s="315">
        <v>320</v>
      </c>
      <c r="B364" s="316" t="s">
        <v>38</v>
      </c>
      <c r="C364" s="316" t="s">
        <v>404</v>
      </c>
      <c r="D364" s="316" t="s">
        <v>87</v>
      </c>
      <c r="E364" s="327"/>
    </row>
    <row r="365" spans="1:5" s="11" customFormat="1" ht="15.75">
      <c r="A365" s="315">
        <v>321</v>
      </c>
      <c r="B365" s="316" t="s">
        <v>38</v>
      </c>
      <c r="C365" s="316" t="s">
        <v>405</v>
      </c>
      <c r="D365" s="316" t="s">
        <v>87</v>
      </c>
      <c r="E365" s="327"/>
    </row>
    <row r="366" spans="1:5" s="11" customFormat="1" ht="15.75">
      <c r="A366" s="315">
        <v>322</v>
      </c>
      <c r="B366" s="316" t="s">
        <v>38</v>
      </c>
      <c r="C366" s="316" t="s">
        <v>406</v>
      </c>
      <c r="D366" s="316" t="s">
        <v>87</v>
      </c>
      <c r="E366" s="327"/>
    </row>
    <row r="367" spans="1:5" s="11" customFormat="1" ht="15.75">
      <c r="A367" s="315">
        <v>323</v>
      </c>
      <c r="B367" s="316" t="s">
        <v>38</v>
      </c>
      <c r="C367" s="316" t="s">
        <v>407</v>
      </c>
      <c r="D367" s="316" t="s">
        <v>87</v>
      </c>
      <c r="E367" s="327"/>
    </row>
    <row r="368" spans="1:5" s="11" customFormat="1" ht="15.75">
      <c r="A368" s="315">
        <v>324</v>
      </c>
      <c r="B368" s="316" t="s">
        <v>38</v>
      </c>
      <c r="C368" s="316" t="s">
        <v>408</v>
      </c>
      <c r="D368" s="316" t="s">
        <v>87</v>
      </c>
      <c r="E368" s="327"/>
    </row>
    <row r="369" spans="1:5" s="11" customFormat="1" ht="15.75">
      <c r="A369" s="315">
        <v>325</v>
      </c>
      <c r="B369" s="316" t="s">
        <v>38</v>
      </c>
      <c r="C369" s="316" t="s">
        <v>409</v>
      </c>
      <c r="D369" s="316" t="s">
        <v>87</v>
      </c>
      <c r="E369" s="327"/>
    </row>
    <row r="370" spans="1:5" s="11" customFormat="1" ht="15.75">
      <c r="A370" s="315">
        <v>326</v>
      </c>
      <c r="B370" s="316" t="s">
        <v>38</v>
      </c>
      <c r="C370" s="316" t="s">
        <v>410</v>
      </c>
      <c r="D370" s="316" t="s">
        <v>87</v>
      </c>
      <c r="E370" s="327"/>
    </row>
    <row r="371" spans="1:5" s="11" customFormat="1" ht="15.75">
      <c r="A371" s="315">
        <v>327</v>
      </c>
      <c r="B371" s="316" t="s">
        <v>38</v>
      </c>
      <c r="C371" s="316" t="s">
        <v>411</v>
      </c>
      <c r="D371" s="316" t="s">
        <v>87</v>
      </c>
      <c r="E371" s="327"/>
    </row>
    <row r="372" spans="1:5" s="11" customFormat="1" ht="15.75">
      <c r="A372" s="315">
        <v>328</v>
      </c>
      <c r="B372" s="316" t="s">
        <v>38</v>
      </c>
      <c r="C372" s="316" t="s">
        <v>412</v>
      </c>
      <c r="D372" s="316" t="s">
        <v>87</v>
      </c>
      <c r="E372" s="327"/>
    </row>
    <row r="373" spans="1:5" s="11" customFormat="1" ht="15.75">
      <c r="A373" s="315">
        <v>329</v>
      </c>
      <c r="B373" s="316" t="s">
        <v>38</v>
      </c>
      <c r="C373" s="316" t="s">
        <v>413</v>
      </c>
      <c r="D373" s="316" t="s">
        <v>87</v>
      </c>
      <c r="E373" s="327"/>
    </row>
    <row r="374" spans="1:5" s="11" customFormat="1" ht="15.75">
      <c r="A374" s="315">
        <v>330</v>
      </c>
      <c r="B374" s="316" t="s">
        <v>38</v>
      </c>
      <c r="C374" s="316" t="s">
        <v>414</v>
      </c>
      <c r="D374" s="316" t="s">
        <v>87</v>
      </c>
      <c r="E374" s="327"/>
    </row>
    <row r="375" spans="1:5" s="11" customFormat="1" ht="15.75">
      <c r="A375" s="315">
        <v>331</v>
      </c>
      <c r="B375" s="316" t="s">
        <v>38</v>
      </c>
      <c r="C375" s="316" t="s">
        <v>415</v>
      </c>
      <c r="D375" s="316" t="s">
        <v>87</v>
      </c>
      <c r="E375" s="327"/>
    </row>
    <row r="376" spans="1:5" s="11" customFormat="1" ht="15.75">
      <c r="A376" s="315">
        <v>332</v>
      </c>
      <c r="B376" s="316" t="s">
        <v>38</v>
      </c>
      <c r="C376" s="316" t="s">
        <v>416</v>
      </c>
      <c r="D376" s="316" t="s">
        <v>87</v>
      </c>
      <c r="E376" s="327"/>
    </row>
    <row r="377" spans="1:5" s="11" customFormat="1" ht="15.75">
      <c r="A377" s="315">
        <v>333</v>
      </c>
      <c r="B377" s="316" t="s">
        <v>417</v>
      </c>
      <c r="C377" s="316" t="s">
        <v>418</v>
      </c>
      <c r="D377" s="316" t="s">
        <v>87</v>
      </c>
      <c r="E377" s="327"/>
    </row>
    <row r="378" spans="1:5" s="11" customFormat="1" ht="15.75">
      <c r="A378" s="315">
        <v>334</v>
      </c>
      <c r="B378" s="316" t="s">
        <v>417</v>
      </c>
      <c r="C378" s="316" t="s">
        <v>419</v>
      </c>
      <c r="D378" s="316" t="s">
        <v>87</v>
      </c>
      <c r="E378" s="327"/>
    </row>
    <row r="379" spans="1:5" s="11" customFormat="1" ht="15.75">
      <c r="A379" s="315">
        <v>335</v>
      </c>
      <c r="B379" s="316" t="s">
        <v>417</v>
      </c>
      <c r="C379" s="316" t="s">
        <v>420</v>
      </c>
      <c r="D379" s="316" t="s">
        <v>87</v>
      </c>
      <c r="E379" s="327"/>
    </row>
    <row r="380" spans="1:5" s="11" customFormat="1" ht="15.75">
      <c r="A380" s="315">
        <v>336</v>
      </c>
      <c r="B380" s="316" t="s">
        <v>417</v>
      </c>
      <c r="C380" s="316" t="s">
        <v>421</v>
      </c>
      <c r="D380" s="316" t="s">
        <v>87</v>
      </c>
      <c r="E380" s="327"/>
    </row>
    <row r="381" spans="1:5" s="11" customFormat="1" ht="15.75">
      <c r="A381" s="315">
        <v>337</v>
      </c>
      <c r="B381" s="316" t="s">
        <v>417</v>
      </c>
      <c r="C381" s="316" t="s">
        <v>422</v>
      </c>
      <c r="D381" s="316" t="s">
        <v>87</v>
      </c>
      <c r="E381" s="327"/>
    </row>
    <row r="382" spans="1:5" s="11" customFormat="1" ht="15.75">
      <c r="A382" s="315">
        <v>338</v>
      </c>
      <c r="B382" s="316" t="s">
        <v>417</v>
      </c>
      <c r="C382" s="316" t="s">
        <v>423</v>
      </c>
      <c r="D382" s="316" t="s">
        <v>87</v>
      </c>
      <c r="E382" s="327"/>
    </row>
    <row r="383" spans="1:5" s="11" customFormat="1" ht="15.75">
      <c r="A383" s="315">
        <v>339</v>
      </c>
      <c r="B383" s="316" t="s">
        <v>417</v>
      </c>
      <c r="C383" s="316" t="s">
        <v>424</v>
      </c>
      <c r="D383" s="316" t="s">
        <v>87</v>
      </c>
      <c r="E383" s="327"/>
    </row>
    <row r="384" spans="1:5" s="11" customFormat="1" ht="15.75">
      <c r="A384" s="315">
        <v>340</v>
      </c>
      <c r="B384" s="316" t="s">
        <v>417</v>
      </c>
      <c r="C384" s="316" t="s">
        <v>425</v>
      </c>
      <c r="D384" s="316" t="s">
        <v>87</v>
      </c>
      <c r="E384" s="327"/>
    </row>
    <row r="385" spans="1:5" s="11" customFormat="1" ht="15.75">
      <c r="A385" s="315">
        <v>341</v>
      </c>
      <c r="B385" s="316" t="s">
        <v>417</v>
      </c>
      <c r="C385" s="316" t="s">
        <v>426</v>
      </c>
      <c r="D385" s="316" t="s">
        <v>87</v>
      </c>
      <c r="E385" s="327"/>
    </row>
    <row r="386" spans="1:5" s="11" customFormat="1" ht="15.75">
      <c r="A386" s="315">
        <v>342</v>
      </c>
      <c r="B386" s="316" t="s">
        <v>417</v>
      </c>
      <c r="C386" s="316" t="s">
        <v>427</v>
      </c>
      <c r="D386" s="316" t="s">
        <v>87</v>
      </c>
      <c r="E386" s="327"/>
    </row>
    <row r="387" spans="1:5" s="11" customFormat="1" ht="15.75">
      <c r="A387" s="315">
        <v>343</v>
      </c>
      <c r="B387" s="316" t="s">
        <v>428</v>
      </c>
      <c r="C387" s="316" t="s">
        <v>429</v>
      </c>
      <c r="D387" s="316" t="s">
        <v>87</v>
      </c>
      <c r="E387" s="327"/>
    </row>
    <row r="388" spans="1:5" s="11" customFormat="1" ht="15.75">
      <c r="A388" s="315">
        <v>344</v>
      </c>
      <c r="B388" s="316" t="s">
        <v>24</v>
      </c>
      <c r="C388" s="316" t="s">
        <v>430</v>
      </c>
      <c r="D388" s="316" t="s">
        <v>87</v>
      </c>
      <c r="E388" s="327"/>
    </row>
    <row r="389" spans="1:5" s="11" customFormat="1" ht="15.75">
      <c r="A389" s="315">
        <v>345</v>
      </c>
      <c r="B389" s="316" t="s">
        <v>24</v>
      </c>
      <c r="C389" s="316" t="s">
        <v>431</v>
      </c>
      <c r="D389" s="316" t="s">
        <v>87</v>
      </c>
      <c r="E389" s="327"/>
    </row>
    <row r="390" spans="1:5" s="11" customFormat="1" ht="15.75">
      <c r="A390" s="315">
        <v>346</v>
      </c>
      <c r="B390" s="316" t="s">
        <v>24</v>
      </c>
      <c r="C390" s="316" t="s">
        <v>432</v>
      </c>
      <c r="D390" s="316" t="s">
        <v>87</v>
      </c>
      <c r="E390" s="327"/>
    </row>
    <row r="391" spans="1:5" s="11" customFormat="1" ht="15.75">
      <c r="A391" s="315">
        <v>347</v>
      </c>
      <c r="B391" s="316" t="s">
        <v>24</v>
      </c>
      <c r="C391" s="316" t="s">
        <v>433</v>
      </c>
      <c r="D391" s="316" t="s">
        <v>87</v>
      </c>
      <c r="E391" s="327"/>
    </row>
    <row r="392" spans="1:5" s="11" customFormat="1" ht="15.75">
      <c r="A392" s="315">
        <v>348</v>
      </c>
      <c r="B392" s="316" t="s">
        <v>24</v>
      </c>
      <c r="C392" s="316" t="s">
        <v>434</v>
      </c>
      <c r="D392" s="316" t="s">
        <v>87</v>
      </c>
      <c r="E392" s="327"/>
    </row>
    <row r="393" spans="1:5" s="11" customFormat="1" ht="15.75">
      <c r="A393" s="315">
        <v>349</v>
      </c>
      <c r="B393" s="316" t="s">
        <v>24</v>
      </c>
      <c r="C393" s="316" t="s">
        <v>435</v>
      </c>
      <c r="D393" s="316" t="s">
        <v>87</v>
      </c>
      <c r="E393" s="327"/>
    </row>
    <row r="394" spans="1:5" s="11" customFormat="1" ht="15.75">
      <c r="A394" s="315">
        <v>350</v>
      </c>
      <c r="B394" s="316" t="s">
        <v>24</v>
      </c>
      <c r="C394" s="316" t="s">
        <v>436</v>
      </c>
      <c r="D394" s="316" t="s">
        <v>87</v>
      </c>
      <c r="E394" s="327"/>
    </row>
    <row r="395" spans="1:5" s="11" customFormat="1" ht="15.75">
      <c r="A395" s="315">
        <v>351</v>
      </c>
      <c r="B395" s="316" t="s">
        <v>24</v>
      </c>
      <c r="C395" s="316" t="s">
        <v>437</v>
      </c>
      <c r="D395" s="316" t="s">
        <v>87</v>
      </c>
      <c r="E395" s="327"/>
    </row>
    <row r="396" spans="1:5" s="11" customFormat="1" ht="15.75">
      <c r="A396" s="315">
        <v>352</v>
      </c>
      <c r="B396" s="316" t="s">
        <v>24</v>
      </c>
      <c r="C396" s="316" t="s">
        <v>438</v>
      </c>
      <c r="D396" s="316" t="s">
        <v>87</v>
      </c>
      <c r="E396" s="327"/>
    </row>
    <row r="397" spans="1:5" s="11" customFormat="1" ht="15.75">
      <c r="A397" s="315">
        <v>353</v>
      </c>
      <c r="B397" s="316" t="s">
        <v>24</v>
      </c>
      <c r="C397" s="316" t="s">
        <v>439</v>
      </c>
      <c r="D397" s="316" t="s">
        <v>87</v>
      </c>
      <c r="E397" s="327"/>
    </row>
    <row r="398" spans="1:5" s="11" customFormat="1" ht="15.75">
      <c r="A398" s="315">
        <v>354</v>
      </c>
      <c r="B398" s="316" t="s">
        <v>24</v>
      </c>
      <c r="C398" s="316" t="s">
        <v>440</v>
      </c>
      <c r="D398" s="316" t="s">
        <v>87</v>
      </c>
      <c r="E398" s="327"/>
    </row>
    <row r="399" spans="1:5" s="11" customFormat="1" ht="15.75">
      <c r="A399" s="315">
        <v>355</v>
      </c>
      <c r="B399" s="316" t="s">
        <v>24</v>
      </c>
      <c r="C399" s="316" t="s">
        <v>441</v>
      </c>
      <c r="D399" s="316" t="s">
        <v>87</v>
      </c>
      <c r="E399" s="327"/>
    </row>
    <row r="400" spans="1:5" s="11" customFormat="1" ht="15.75">
      <c r="A400" s="315">
        <v>356</v>
      </c>
      <c r="B400" s="316" t="s">
        <v>442</v>
      </c>
      <c r="C400" s="316" t="s">
        <v>443</v>
      </c>
      <c r="D400" s="316" t="s">
        <v>87</v>
      </c>
      <c r="E400" s="327"/>
    </row>
    <row r="401" spans="1:5" s="11" customFormat="1" ht="15.75">
      <c r="A401" s="315">
        <v>357</v>
      </c>
      <c r="B401" s="316" t="s">
        <v>442</v>
      </c>
      <c r="C401" s="316" t="s">
        <v>444</v>
      </c>
      <c r="D401" s="316" t="s">
        <v>87</v>
      </c>
      <c r="E401" s="327"/>
    </row>
    <row r="402" spans="1:5" s="11" customFormat="1" ht="15.75">
      <c r="A402" s="315">
        <v>358</v>
      </c>
      <c r="B402" s="316" t="s">
        <v>442</v>
      </c>
      <c r="C402" s="316" t="s">
        <v>445</v>
      </c>
      <c r="D402" s="316" t="s">
        <v>87</v>
      </c>
      <c r="E402" s="327"/>
    </row>
    <row r="403" spans="1:5" s="11" customFormat="1" ht="15.75">
      <c r="A403" s="315">
        <v>359</v>
      </c>
      <c r="B403" s="316" t="s">
        <v>30</v>
      </c>
      <c r="C403" s="316" t="s">
        <v>446</v>
      </c>
      <c r="D403" s="316" t="s">
        <v>87</v>
      </c>
      <c r="E403" s="327"/>
    </row>
    <row r="404" spans="1:5" s="11" customFormat="1" ht="15.75">
      <c r="A404" s="315">
        <v>360</v>
      </c>
      <c r="B404" s="316" t="s">
        <v>30</v>
      </c>
      <c r="C404" s="316" t="s">
        <v>447</v>
      </c>
      <c r="D404" s="316" t="s">
        <v>87</v>
      </c>
      <c r="E404" s="327"/>
    </row>
    <row r="405" spans="1:5" s="11" customFormat="1" ht="15.75">
      <c r="A405" s="315">
        <v>361</v>
      </c>
      <c r="B405" s="316" t="s">
        <v>30</v>
      </c>
      <c r="C405" s="316" t="s">
        <v>448</v>
      </c>
      <c r="D405" s="316" t="s">
        <v>87</v>
      </c>
      <c r="E405" s="327"/>
    </row>
    <row r="406" spans="1:5" s="11" customFormat="1" ht="15.75">
      <c r="A406" s="315">
        <v>362</v>
      </c>
      <c r="B406" s="316" t="s">
        <v>30</v>
      </c>
      <c r="C406" s="316" t="s">
        <v>449</v>
      </c>
      <c r="D406" s="316" t="s">
        <v>87</v>
      </c>
      <c r="E406" s="327"/>
    </row>
    <row r="407" spans="1:5" s="11" customFormat="1" ht="15.75">
      <c r="A407" s="315">
        <v>363</v>
      </c>
      <c r="B407" s="316" t="s">
        <v>30</v>
      </c>
      <c r="C407" s="316" t="s">
        <v>31</v>
      </c>
      <c r="D407" s="316" t="s">
        <v>87</v>
      </c>
      <c r="E407" s="327"/>
    </row>
    <row r="408" spans="1:5" s="11" customFormat="1" ht="15.75">
      <c r="A408" s="315">
        <v>364</v>
      </c>
      <c r="B408" s="316" t="s">
        <v>30</v>
      </c>
      <c r="C408" s="316" t="s">
        <v>450</v>
      </c>
      <c r="D408" s="316" t="s">
        <v>87</v>
      </c>
      <c r="E408" s="327"/>
    </row>
    <row r="409" spans="1:5" s="11" customFormat="1" ht="15.75">
      <c r="A409" s="315">
        <v>365</v>
      </c>
      <c r="B409" s="316" t="s">
        <v>30</v>
      </c>
      <c r="C409" s="316" t="s">
        <v>451</v>
      </c>
      <c r="D409" s="316" t="s">
        <v>87</v>
      </c>
      <c r="E409" s="327"/>
    </row>
    <row r="410" spans="1:5" s="11" customFormat="1" ht="15.75">
      <c r="A410" s="315">
        <v>366</v>
      </c>
      <c r="B410" s="316" t="s">
        <v>30</v>
      </c>
      <c r="C410" s="316" t="s">
        <v>452</v>
      </c>
      <c r="D410" s="316" t="s">
        <v>87</v>
      </c>
      <c r="E410" s="327"/>
    </row>
    <row r="411" spans="1:5" s="11" customFormat="1" ht="15.75">
      <c r="A411" s="315">
        <v>367</v>
      </c>
      <c r="B411" s="316" t="s">
        <v>30</v>
      </c>
      <c r="C411" s="316" t="s">
        <v>453</v>
      </c>
      <c r="D411" s="316" t="s">
        <v>87</v>
      </c>
      <c r="E411" s="327"/>
    </row>
    <row r="412" spans="1:5" s="11" customFormat="1" ht="15.75">
      <c r="A412" s="315">
        <v>368</v>
      </c>
      <c r="B412" s="316" t="s">
        <v>30</v>
      </c>
      <c r="C412" s="316" t="s">
        <v>454</v>
      </c>
      <c r="D412" s="316" t="s">
        <v>87</v>
      </c>
      <c r="E412" s="327"/>
    </row>
    <row r="413" spans="1:5" s="11" customFormat="1" ht="15.75">
      <c r="A413" s="315">
        <v>369</v>
      </c>
      <c r="B413" s="316" t="s">
        <v>30</v>
      </c>
      <c r="C413" s="316" t="s">
        <v>455</v>
      </c>
      <c r="D413" s="316" t="s">
        <v>87</v>
      </c>
      <c r="E413" s="327"/>
    </row>
    <row r="414" spans="1:5" s="11" customFormat="1" ht="15.75">
      <c r="A414" s="315">
        <v>370</v>
      </c>
      <c r="B414" s="316" t="s">
        <v>79</v>
      </c>
      <c r="C414" s="316" t="s">
        <v>456</v>
      </c>
      <c r="D414" s="316" t="s">
        <v>87</v>
      </c>
      <c r="E414" s="327"/>
    </row>
    <row r="415" spans="1:5" s="11" customFormat="1" ht="15.75">
      <c r="A415" s="315">
        <v>371</v>
      </c>
      <c r="B415" s="316" t="s">
        <v>79</v>
      </c>
      <c r="C415" s="316" t="s">
        <v>457</v>
      </c>
      <c r="D415" s="316" t="s">
        <v>87</v>
      </c>
      <c r="E415" s="327"/>
    </row>
    <row r="416" spans="1:5" s="11" customFormat="1" ht="15.75">
      <c r="A416" s="315">
        <v>372</v>
      </c>
      <c r="B416" s="316" t="s">
        <v>79</v>
      </c>
      <c r="C416" s="316" t="s">
        <v>458</v>
      </c>
      <c r="D416" s="316" t="s">
        <v>87</v>
      </c>
      <c r="E416" s="327"/>
    </row>
    <row r="417" spans="1:5" s="11" customFormat="1" ht="15.75">
      <c r="A417" s="315">
        <v>373</v>
      </c>
      <c r="B417" s="316" t="s">
        <v>79</v>
      </c>
      <c r="C417" s="316" t="s">
        <v>459</v>
      </c>
      <c r="D417" s="316" t="s">
        <v>87</v>
      </c>
      <c r="E417" s="327"/>
    </row>
    <row r="418" spans="1:5" s="11" customFormat="1" ht="15.75">
      <c r="A418" s="315">
        <v>374</v>
      </c>
      <c r="B418" s="316" t="s">
        <v>79</v>
      </c>
      <c r="C418" s="316" t="s">
        <v>460</v>
      </c>
      <c r="D418" s="316" t="s">
        <v>87</v>
      </c>
      <c r="E418" s="327"/>
    </row>
    <row r="419" spans="1:5" s="11" customFormat="1" ht="15.75">
      <c r="A419" s="315">
        <v>375</v>
      </c>
      <c r="B419" s="316" t="s">
        <v>79</v>
      </c>
      <c r="C419" s="316" t="s">
        <v>461</v>
      </c>
      <c r="D419" s="316" t="s">
        <v>87</v>
      </c>
      <c r="E419" s="327"/>
    </row>
    <row r="420" spans="1:5" s="11" customFormat="1" ht="15.75">
      <c r="A420" s="315">
        <v>376</v>
      </c>
      <c r="B420" s="316" t="s">
        <v>79</v>
      </c>
      <c r="C420" s="316" t="s">
        <v>462</v>
      </c>
      <c r="D420" s="316" t="s">
        <v>87</v>
      </c>
      <c r="E420" s="327"/>
    </row>
    <row r="421" spans="1:5" s="11" customFormat="1" ht="15.75">
      <c r="A421" s="315">
        <v>377</v>
      </c>
      <c r="B421" s="316" t="s">
        <v>79</v>
      </c>
      <c r="C421" s="316" t="s">
        <v>463</v>
      </c>
      <c r="D421" s="316" t="s">
        <v>87</v>
      </c>
      <c r="E421" s="327"/>
    </row>
    <row r="422" spans="1:5" s="11" customFormat="1" ht="15.75">
      <c r="A422" s="315">
        <v>378</v>
      </c>
      <c r="B422" s="316" t="s">
        <v>79</v>
      </c>
      <c r="C422" s="316" t="s">
        <v>464</v>
      </c>
      <c r="D422" s="316" t="s">
        <v>87</v>
      </c>
      <c r="E422" s="327"/>
    </row>
    <row r="423" spans="1:5" s="11" customFormat="1" ht="15.75">
      <c r="A423" s="315">
        <v>379</v>
      </c>
      <c r="B423" s="316" t="s">
        <v>79</v>
      </c>
      <c r="C423" s="316" t="s">
        <v>465</v>
      </c>
      <c r="D423" s="316" t="s">
        <v>87</v>
      </c>
      <c r="E423" s="327"/>
    </row>
    <row r="424" spans="1:5" s="11" customFormat="1" ht="15.75">
      <c r="A424" s="315">
        <v>380</v>
      </c>
      <c r="B424" s="316" t="s">
        <v>79</v>
      </c>
      <c r="C424" s="316" t="s">
        <v>466</v>
      </c>
      <c r="D424" s="316" t="s">
        <v>87</v>
      </c>
      <c r="E424" s="327"/>
    </row>
    <row r="425" spans="1:5" s="11" customFormat="1" ht="15.75">
      <c r="A425" s="315">
        <v>381</v>
      </c>
      <c r="B425" s="316" t="s">
        <v>79</v>
      </c>
      <c r="C425" s="316" t="s">
        <v>467</v>
      </c>
      <c r="D425" s="316" t="s">
        <v>87</v>
      </c>
      <c r="E425" s="327"/>
    </row>
    <row r="426" spans="1:5" s="11" customFormat="1" ht="15.75">
      <c r="A426" s="315">
        <v>382</v>
      </c>
      <c r="B426" s="316" t="s">
        <v>79</v>
      </c>
      <c r="C426" s="316" t="s">
        <v>468</v>
      </c>
      <c r="D426" s="316" t="s">
        <v>87</v>
      </c>
      <c r="E426" s="327"/>
    </row>
    <row r="427" spans="1:5" s="11" customFormat="1" ht="15.75">
      <c r="A427" s="315">
        <v>383</v>
      </c>
      <c r="B427" s="316" t="s">
        <v>79</v>
      </c>
      <c r="C427" s="316" t="s">
        <v>469</v>
      </c>
      <c r="D427" s="316" t="s">
        <v>87</v>
      </c>
      <c r="E427" s="327"/>
    </row>
    <row r="428" spans="1:5" s="11" customFormat="1" ht="15.75">
      <c r="A428" s="315">
        <v>384</v>
      </c>
      <c r="B428" s="316" t="s">
        <v>79</v>
      </c>
      <c r="C428" s="316" t="s">
        <v>470</v>
      </c>
      <c r="D428" s="316" t="s">
        <v>87</v>
      </c>
      <c r="E428" s="327"/>
    </row>
    <row r="429" spans="1:5" s="11" customFormat="1" ht="15.75">
      <c r="A429" s="315">
        <v>385</v>
      </c>
      <c r="B429" s="316" t="s">
        <v>79</v>
      </c>
      <c r="C429" s="316" t="s">
        <v>471</v>
      </c>
      <c r="D429" s="316" t="s">
        <v>87</v>
      </c>
      <c r="E429" s="327"/>
    </row>
    <row r="430" spans="1:5" s="11" customFormat="1" ht="15.75">
      <c r="A430" s="315">
        <v>386</v>
      </c>
      <c r="B430" s="316" t="s">
        <v>79</v>
      </c>
      <c r="C430" s="316" t="s">
        <v>472</v>
      </c>
      <c r="D430" s="316" t="s">
        <v>87</v>
      </c>
      <c r="E430" s="327"/>
    </row>
    <row r="431" spans="1:5" s="11" customFormat="1" ht="15.75">
      <c r="A431" s="315">
        <v>387</v>
      </c>
      <c r="B431" s="316" t="s">
        <v>79</v>
      </c>
      <c r="C431" s="316" t="s">
        <v>473</v>
      </c>
      <c r="D431" s="316" t="s">
        <v>87</v>
      </c>
      <c r="E431" s="327"/>
    </row>
    <row r="432" spans="1:5" s="11" customFormat="1" ht="15.75">
      <c r="A432" s="315">
        <v>388</v>
      </c>
      <c r="B432" s="316" t="s">
        <v>79</v>
      </c>
      <c r="C432" s="316" t="s">
        <v>474</v>
      </c>
      <c r="D432" s="316" t="s">
        <v>87</v>
      </c>
      <c r="E432" s="327"/>
    </row>
    <row r="433" spans="1:5" s="11" customFormat="1" ht="15.75">
      <c r="A433" s="315">
        <v>389</v>
      </c>
      <c r="B433" s="316" t="s">
        <v>79</v>
      </c>
      <c r="C433" s="316" t="s">
        <v>475</v>
      </c>
      <c r="D433" s="316" t="s">
        <v>87</v>
      </c>
      <c r="E433" s="327"/>
    </row>
    <row r="434" spans="1:5" s="11" customFormat="1" ht="15.75">
      <c r="A434" s="315">
        <v>390</v>
      </c>
      <c r="B434" s="316" t="s">
        <v>79</v>
      </c>
      <c r="C434" s="316" t="s">
        <v>476</v>
      </c>
      <c r="D434" s="316" t="s">
        <v>87</v>
      </c>
      <c r="E434" s="327"/>
    </row>
    <row r="435" spans="1:5" s="11" customFormat="1" ht="15.75">
      <c r="A435" s="315">
        <v>391</v>
      </c>
      <c r="B435" s="316" t="s">
        <v>79</v>
      </c>
      <c r="C435" s="316" t="s">
        <v>477</v>
      </c>
      <c r="D435" s="316" t="s">
        <v>87</v>
      </c>
      <c r="E435" s="327"/>
    </row>
    <row r="436" spans="1:5" s="11" customFormat="1" ht="15.75">
      <c r="A436" s="315">
        <v>392</v>
      </c>
      <c r="B436" s="316" t="s">
        <v>79</v>
      </c>
      <c r="C436" s="316" t="s">
        <v>478</v>
      </c>
      <c r="D436" s="316" t="s">
        <v>87</v>
      </c>
      <c r="E436" s="327"/>
    </row>
    <row r="437" spans="1:5" s="11" customFormat="1" ht="15.75">
      <c r="A437" s="315">
        <v>393</v>
      </c>
      <c r="B437" s="316" t="s">
        <v>79</v>
      </c>
      <c r="C437" s="316" t="s">
        <v>479</v>
      </c>
      <c r="D437" s="316" t="s">
        <v>87</v>
      </c>
      <c r="E437" s="327"/>
    </row>
    <row r="438" spans="1:5" s="11" customFormat="1" ht="15.75">
      <c r="A438" s="315">
        <v>394</v>
      </c>
      <c r="B438" s="316" t="s">
        <v>79</v>
      </c>
      <c r="C438" s="316" t="s">
        <v>480</v>
      </c>
      <c r="D438" s="316" t="s">
        <v>87</v>
      </c>
      <c r="E438" s="327"/>
    </row>
    <row r="439" spans="1:5" s="11" customFormat="1" ht="15.75">
      <c r="A439" s="315">
        <v>395</v>
      </c>
      <c r="B439" s="316" t="s">
        <v>79</v>
      </c>
      <c r="C439" s="316" t="s">
        <v>481</v>
      </c>
      <c r="D439" s="316" t="s">
        <v>87</v>
      </c>
      <c r="E439" s="327"/>
    </row>
    <row r="440" spans="1:5" s="11" customFormat="1" ht="15.75">
      <c r="A440" s="315">
        <v>396</v>
      </c>
      <c r="B440" s="316" t="s">
        <v>79</v>
      </c>
      <c r="C440" s="316" t="s">
        <v>482</v>
      </c>
      <c r="D440" s="316" t="s">
        <v>87</v>
      </c>
      <c r="E440" s="327"/>
    </row>
    <row r="441" spans="1:5" s="11" customFormat="1" ht="15.75">
      <c r="A441" s="315">
        <v>397</v>
      </c>
      <c r="B441" s="316" t="s">
        <v>79</v>
      </c>
      <c r="C441" s="316" t="s">
        <v>483</v>
      </c>
      <c r="D441" s="316" t="s">
        <v>87</v>
      </c>
      <c r="E441" s="327"/>
    </row>
    <row r="442" spans="1:5" s="11" customFormat="1" ht="15.75">
      <c r="A442" s="315">
        <v>398</v>
      </c>
      <c r="B442" s="316" t="s">
        <v>79</v>
      </c>
      <c r="C442" s="316" t="s">
        <v>484</v>
      </c>
      <c r="D442" s="316" t="s">
        <v>87</v>
      </c>
      <c r="E442" s="327"/>
    </row>
    <row r="443" spans="1:5" s="11" customFormat="1" ht="15.75">
      <c r="A443" s="315">
        <v>399</v>
      </c>
      <c r="B443" s="316" t="s">
        <v>79</v>
      </c>
      <c r="C443" s="316" t="s">
        <v>485</v>
      </c>
      <c r="D443" s="316" t="s">
        <v>87</v>
      </c>
      <c r="E443" s="327"/>
    </row>
    <row r="444" spans="1:5" s="11" customFormat="1" ht="15.75">
      <c r="A444" s="315">
        <v>400</v>
      </c>
      <c r="B444" s="316" t="s">
        <v>79</v>
      </c>
      <c r="C444" s="316" t="s">
        <v>486</v>
      </c>
      <c r="D444" s="316" t="s">
        <v>87</v>
      </c>
      <c r="E444" s="327"/>
    </row>
    <row r="445" spans="1:5" s="11" customFormat="1" ht="15.75">
      <c r="A445" s="315">
        <v>401</v>
      </c>
      <c r="B445" s="316" t="s">
        <v>79</v>
      </c>
      <c r="C445" s="316" t="s">
        <v>487</v>
      </c>
      <c r="D445" s="316" t="s">
        <v>87</v>
      </c>
      <c r="E445" s="327"/>
    </row>
    <row r="446" spans="1:5" s="11" customFormat="1" ht="15.75">
      <c r="A446" s="315">
        <v>402</v>
      </c>
      <c r="B446" s="316" t="s">
        <v>79</v>
      </c>
      <c r="C446" s="316" t="s">
        <v>488</v>
      </c>
      <c r="D446" s="316" t="s">
        <v>87</v>
      </c>
      <c r="E446" s="327"/>
    </row>
    <row r="447" spans="1:5" s="11" customFormat="1" ht="15.75">
      <c r="A447" s="315">
        <v>403</v>
      </c>
      <c r="B447" s="316" t="s">
        <v>79</v>
      </c>
      <c r="C447" s="316" t="s">
        <v>489</v>
      </c>
      <c r="D447" s="316" t="s">
        <v>87</v>
      </c>
      <c r="E447" s="327"/>
    </row>
    <row r="448" spans="1:5" s="11" customFormat="1" ht="15.75">
      <c r="A448" s="315">
        <v>404</v>
      </c>
      <c r="B448" s="316" t="s">
        <v>79</v>
      </c>
      <c r="C448" s="316" t="s">
        <v>490</v>
      </c>
      <c r="D448" s="316" t="s">
        <v>87</v>
      </c>
      <c r="E448" s="327"/>
    </row>
    <row r="449" spans="1:5" s="11" customFormat="1" ht="15.75">
      <c r="A449" s="315">
        <v>405</v>
      </c>
      <c r="B449" s="316" t="s">
        <v>79</v>
      </c>
      <c r="C449" s="316" t="s">
        <v>491</v>
      </c>
      <c r="D449" s="316" t="s">
        <v>87</v>
      </c>
      <c r="E449" s="327"/>
    </row>
    <row r="450" spans="1:5" s="11" customFormat="1" ht="15.75">
      <c r="A450" s="315">
        <v>406</v>
      </c>
      <c r="B450" s="316" t="s">
        <v>79</v>
      </c>
      <c r="C450" s="316" t="s">
        <v>492</v>
      </c>
      <c r="D450" s="316" t="s">
        <v>87</v>
      </c>
      <c r="E450" s="327"/>
    </row>
    <row r="451" spans="1:5" s="11" customFormat="1" ht="15.75">
      <c r="A451" s="315">
        <v>407</v>
      </c>
      <c r="B451" s="316" t="s">
        <v>41</v>
      </c>
      <c r="C451" s="316" t="s">
        <v>493</v>
      </c>
      <c r="D451" s="316" t="s">
        <v>87</v>
      </c>
      <c r="E451" s="327"/>
    </row>
    <row r="452" spans="1:5" s="11" customFormat="1" ht="15.75">
      <c r="A452" s="315">
        <v>408</v>
      </c>
      <c r="B452" s="316" t="s">
        <v>41</v>
      </c>
      <c r="C452" s="316" t="s">
        <v>494</v>
      </c>
      <c r="D452" s="316" t="s">
        <v>87</v>
      </c>
      <c r="E452" s="327"/>
    </row>
    <row r="453" spans="1:5" s="11" customFormat="1" ht="15.75">
      <c r="A453" s="315">
        <v>409</v>
      </c>
      <c r="B453" s="316" t="s">
        <v>41</v>
      </c>
      <c r="C453" s="316" t="s">
        <v>495</v>
      </c>
      <c r="D453" s="316" t="s">
        <v>87</v>
      </c>
      <c r="E453" s="327"/>
    </row>
    <row r="454" spans="1:5" s="11" customFormat="1" ht="15.75">
      <c r="A454" s="315">
        <v>410</v>
      </c>
      <c r="B454" s="316" t="s">
        <v>41</v>
      </c>
      <c r="C454" s="316" t="s">
        <v>496</v>
      </c>
      <c r="D454" s="316" t="s">
        <v>87</v>
      </c>
      <c r="E454" s="327"/>
    </row>
    <row r="455" spans="1:5" s="11" customFormat="1" ht="15.75">
      <c r="A455" s="315">
        <v>411</v>
      </c>
      <c r="B455" s="316" t="s">
        <v>41</v>
      </c>
      <c r="C455" s="316" t="s">
        <v>497</v>
      </c>
      <c r="D455" s="316" t="s">
        <v>87</v>
      </c>
      <c r="E455" s="327"/>
    </row>
    <row r="456" spans="1:5" s="11" customFormat="1" ht="15.75">
      <c r="A456" s="315">
        <v>412</v>
      </c>
      <c r="B456" s="316" t="s">
        <v>41</v>
      </c>
      <c r="C456" s="316" t="s">
        <v>498</v>
      </c>
      <c r="D456" s="316" t="s">
        <v>87</v>
      </c>
      <c r="E456" s="327"/>
    </row>
    <row r="457" spans="1:5" s="11" customFormat="1" ht="15.75">
      <c r="A457" s="315">
        <v>413</v>
      </c>
      <c r="B457" s="316" t="s">
        <v>41</v>
      </c>
      <c r="C457" s="316" t="s">
        <v>499</v>
      </c>
      <c r="D457" s="316" t="s">
        <v>87</v>
      </c>
      <c r="E457" s="327"/>
    </row>
    <row r="458" spans="1:5" s="11" customFormat="1" ht="15.75">
      <c r="A458" s="315">
        <v>414</v>
      </c>
      <c r="B458" s="316" t="s">
        <v>41</v>
      </c>
      <c r="C458" s="316" t="s">
        <v>500</v>
      </c>
      <c r="D458" s="316" t="s">
        <v>87</v>
      </c>
      <c r="E458" s="327"/>
    </row>
    <row r="459" spans="1:5" s="11" customFormat="1" ht="15.75">
      <c r="A459" s="315">
        <v>415</v>
      </c>
      <c r="B459" s="316" t="s">
        <v>41</v>
      </c>
      <c r="C459" s="316" t="s">
        <v>501</v>
      </c>
      <c r="D459" s="316" t="s">
        <v>87</v>
      </c>
      <c r="E459" s="327"/>
    </row>
    <row r="460" spans="1:5" s="11" customFormat="1" ht="15.75">
      <c r="A460" s="315">
        <v>416</v>
      </c>
      <c r="B460" s="316" t="s">
        <v>41</v>
      </c>
      <c r="C460" s="316" t="s">
        <v>502</v>
      </c>
      <c r="D460" s="316" t="s">
        <v>87</v>
      </c>
      <c r="E460" s="327"/>
    </row>
    <row r="461" spans="1:5" s="11" customFormat="1" ht="15.75">
      <c r="A461" s="315">
        <v>417</v>
      </c>
      <c r="B461" s="316" t="s">
        <v>41</v>
      </c>
      <c r="C461" s="316" t="s">
        <v>503</v>
      </c>
      <c r="D461" s="316" t="s">
        <v>87</v>
      </c>
      <c r="E461" s="327"/>
    </row>
    <row r="462" spans="1:5" s="11" customFormat="1" ht="15.75">
      <c r="A462" s="315">
        <v>418</v>
      </c>
      <c r="B462" s="316" t="s">
        <v>41</v>
      </c>
      <c r="C462" s="316" t="s">
        <v>504</v>
      </c>
      <c r="D462" s="316" t="s">
        <v>87</v>
      </c>
      <c r="E462" s="327"/>
    </row>
    <row r="463" spans="1:5" s="11" customFormat="1" ht="15.75">
      <c r="A463" s="315">
        <v>419</v>
      </c>
      <c r="B463" s="316" t="s">
        <v>41</v>
      </c>
      <c r="C463" s="316" t="s">
        <v>505</v>
      </c>
      <c r="D463" s="316" t="s">
        <v>87</v>
      </c>
      <c r="E463" s="327"/>
    </row>
    <row r="464" spans="1:5" s="11" customFormat="1" ht="15.75">
      <c r="A464" s="315">
        <v>420</v>
      </c>
      <c r="B464" s="316" t="s">
        <v>506</v>
      </c>
      <c r="C464" s="316" t="s">
        <v>507</v>
      </c>
      <c r="D464" s="316" t="s">
        <v>87</v>
      </c>
      <c r="E464" s="327"/>
    </row>
    <row r="465" spans="1:5" s="11" customFormat="1" ht="15.75">
      <c r="A465" s="315">
        <v>421</v>
      </c>
      <c r="B465" s="316" t="s">
        <v>506</v>
      </c>
      <c r="C465" s="316" t="s">
        <v>508</v>
      </c>
      <c r="D465" s="316" t="s">
        <v>87</v>
      </c>
      <c r="E465" s="327"/>
    </row>
    <row r="466" spans="1:5" s="11" customFormat="1" ht="15.75">
      <c r="A466" s="315">
        <v>422</v>
      </c>
      <c r="B466" s="316" t="s">
        <v>506</v>
      </c>
      <c r="C466" s="316" t="s">
        <v>509</v>
      </c>
      <c r="D466" s="316" t="s">
        <v>87</v>
      </c>
      <c r="E466" s="327"/>
    </row>
    <row r="467" spans="1:5" s="11" customFormat="1" ht="15.75">
      <c r="A467" s="315">
        <v>423</v>
      </c>
      <c r="B467" s="316" t="s">
        <v>506</v>
      </c>
      <c r="C467" s="316" t="s">
        <v>510</v>
      </c>
      <c r="D467" s="316" t="s">
        <v>87</v>
      </c>
      <c r="E467" s="327"/>
    </row>
    <row r="468" spans="1:5" s="11" customFormat="1" ht="15.75">
      <c r="A468" s="315">
        <v>424</v>
      </c>
      <c r="B468" s="316" t="s">
        <v>506</v>
      </c>
      <c r="C468" s="316" t="s">
        <v>511</v>
      </c>
      <c r="D468" s="316" t="s">
        <v>87</v>
      </c>
      <c r="E468" s="327"/>
    </row>
    <row r="469" spans="1:5" s="11" customFormat="1" ht="15.75">
      <c r="A469" s="315">
        <v>425</v>
      </c>
      <c r="B469" s="316" t="s">
        <v>506</v>
      </c>
      <c r="C469" s="316" t="s">
        <v>512</v>
      </c>
      <c r="D469" s="316" t="s">
        <v>87</v>
      </c>
      <c r="E469" s="327"/>
    </row>
    <row r="470" spans="1:5" s="11" customFormat="1" ht="15.75">
      <c r="A470" s="315">
        <v>426</v>
      </c>
      <c r="B470" s="316" t="s">
        <v>506</v>
      </c>
      <c r="C470" s="316" t="s">
        <v>513</v>
      </c>
      <c r="D470" s="316" t="s">
        <v>87</v>
      </c>
      <c r="E470" s="327"/>
    </row>
    <row r="471" spans="1:5" s="11" customFormat="1" ht="15.75">
      <c r="A471" s="315">
        <v>427</v>
      </c>
      <c r="B471" s="316" t="s">
        <v>506</v>
      </c>
      <c r="C471" s="316" t="s">
        <v>514</v>
      </c>
      <c r="D471" s="316" t="s">
        <v>87</v>
      </c>
      <c r="E471" s="327"/>
    </row>
    <row r="472" spans="1:5" s="11" customFormat="1" ht="15.75">
      <c r="A472" s="315">
        <v>428</v>
      </c>
      <c r="B472" s="316" t="s">
        <v>506</v>
      </c>
      <c r="C472" s="316" t="s">
        <v>515</v>
      </c>
      <c r="D472" s="316" t="s">
        <v>87</v>
      </c>
      <c r="E472" s="327"/>
    </row>
    <row r="473" spans="1:5" s="11" customFormat="1" ht="15.75">
      <c r="A473" s="315">
        <v>429</v>
      </c>
      <c r="B473" s="316" t="s">
        <v>506</v>
      </c>
      <c r="C473" s="316" t="s">
        <v>516</v>
      </c>
      <c r="D473" s="316" t="s">
        <v>87</v>
      </c>
      <c r="E473" s="327"/>
    </row>
    <row r="474" spans="1:5" s="11" customFormat="1" ht="15.75">
      <c r="A474" s="315">
        <v>430</v>
      </c>
      <c r="B474" s="316" t="s">
        <v>506</v>
      </c>
      <c r="C474" s="316" t="s">
        <v>517</v>
      </c>
      <c r="D474" s="316" t="s">
        <v>87</v>
      </c>
      <c r="E474" s="327"/>
    </row>
    <row r="475" spans="1:5" s="11" customFormat="1" ht="15.75">
      <c r="A475" s="315">
        <v>431</v>
      </c>
      <c r="B475" s="316" t="s">
        <v>506</v>
      </c>
      <c r="C475" s="316" t="s">
        <v>518</v>
      </c>
      <c r="D475" s="316" t="s">
        <v>87</v>
      </c>
      <c r="E475" s="327"/>
    </row>
    <row r="476" spans="1:5" s="11" customFormat="1" ht="15.75">
      <c r="A476" s="315">
        <v>432</v>
      </c>
      <c r="B476" s="316" t="s">
        <v>506</v>
      </c>
      <c r="C476" s="316" t="s">
        <v>519</v>
      </c>
      <c r="D476" s="316" t="s">
        <v>87</v>
      </c>
      <c r="E476" s="327"/>
    </row>
    <row r="477" spans="1:5" s="11" customFormat="1" ht="15.75">
      <c r="A477" s="315">
        <v>433</v>
      </c>
      <c r="B477" s="316" t="s">
        <v>506</v>
      </c>
      <c r="C477" s="316" t="s">
        <v>520</v>
      </c>
      <c r="D477" s="316" t="s">
        <v>87</v>
      </c>
      <c r="E477" s="327"/>
    </row>
    <row r="478" spans="1:5" s="11" customFormat="1" ht="15.75">
      <c r="A478" s="315">
        <v>434</v>
      </c>
      <c r="B478" s="316" t="s">
        <v>506</v>
      </c>
      <c r="C478" s="316" t="s">
        <v>521</v>
      </c>
      <c r="D478" s="316" t="s">
        <v>87</v>
      </c>
      <c r="E478" s="327"/>
    </row>
    <row r="479" spans="1:5" s="11" customFormat="1" ht="15.75">
      <c r="A479" s="324">
        <f>A547</f>
        <v>68</v>
      </c>
      <c r="B479" s="325" t="s">
        <v>522</v>
      </c>
      <c r="C479" s="328" t="s">
        <v>85</v>
      </c>
      <c r="D479" s="329"/>
      <c r="E479" s="303"/>
    </row>
    <row r="480" spans="1:5" s="11" customFormat="1" ht="15.75">
      <c r="A480" s="98">
        <v>1</v>
      </c>
      <c r="B480" s="54" t="s">
        <v>523</v>
      </c>
      <c r="C480" s="54" t="s">
        <v>524</v>
      </c>
      <c r="D480" s="98" t="s">
        <v>525</v>
      </c>
      <c r="E480" s="327"/>
    </row>
    <row r="481" spans="1:5" s="11" customFormat="1" ht="15.75">
      <c r="A481" s="98">
        <v>2</v>
      </c>
      <c r="B481" s="54" t="s">
        <v>523</v>
      </c>
      <c r="C481" s="54" t="s">
        <v>526</v>
      </c>
      <c r="D481" s="98" t="s">
        <v>525</v>
      </c>
      <c r="E481" s="327"/>
    </row>
    <row r="482" spans="1:5" s="11" customFormat="1" ht="15.75">
      <c r="A482" s="98">
        <v>3</v>
      </c>
      <c r="B482" s="54" t="s">
        <v>527</v>
      </c>
      <c r="C482" s="54" t="s">
        <v>528</v>
      </c>
      <c r="D482" s="98" t="s">
        <v>525</v>
      </c>
      <c r="E482" s="327"/>
    </row>
    <row r="483" spans="1:5" s="11" customFormat="1" ht="15.75">
      <c r="A483" s="98">
        <v>4</v>
      </c>
      <c r="B483" s="54" t="s">
        <v>527</v>
      </c>
      <c r="C483" s="54" t="s">
        <v>529</v>
      </c>
      <c r="D483" s="98" t="s">
        <v>525</v>
      </c>
      <c r="E483" s="327"/>
    </row>
    <row r="484" spans="1:5" s="11" customFormat="1" ht="15.75">
      <c r="A484" s="98">
        <v>5</v>
      </c>
      <c r="B484" s="54" t="s">
        <v>527</v>
      </c>
      <c r="C484" s="54" t="s">
        <v>530</v>
      </c>
      <c r="D484" s="98" t="s">
        <v>525</v>
      </c>
      <c r="E484" s="327"/>
    </row>
    <row r="485" spans="1:5" s="11" customFormat="1" ht="15.75">
      <c r="A485" s="98">
        <v>6</v>
      </c>
      <c r="B485" s="54" t="s">
        <v>527</v>
      </c>
      <c r="C485" s="54" t="s">
        <v>531</v>
      </c>
      <c r="D485" s="98" t="s">
        <v>525</v>
      </c>
      <c r="E485" s="327"/>
    </row>
    <row r="486" spans="1:5" s="11" customFormat="1" ht="15.75">
      <c r="A486" s="98">
        <v>7</v>
      </c>
      <c r="B486" s="54" t="s">
        <v>527</v>
      </c>
      <c r="C486" s="54" t="s">
        <v>532</v>
      </c>
      <c r="D486" s="98" t="s">
        <v>525</v>
      </c>
      <c r="E486" s="327"/>
    </row>
    <row r="487" spans="1:5" s="11" customFormat="1" ht="15.75">
      <c r="A487" s="98">
        <v>8</v>
      </c>
      <c r="B487" s="54" t="s">
        <v>527</v>
      </c>
      <c r="C487" s="54" t="s">
        <v>533</v>
      </c>
      <c r="D487" s="98" t="s">
        <v>525</v>
      </c>
      <c r="E487" s="327"/>
    </row>
    <row r="488" spans="1:5" s="11" customFormat="1" ht="15.75">
      <c r="A488" s="98">
        <v>9</v>
      </c>
      <c r="B488" s="54" t="s">
        <v>534</v>
      </c>
      <c r="C488" s="54" t="s">
        <v>535</v>
      </c>
      <c r="D488" s="98" t="s">
        <v>525</v>
      </c>
      <c r="E488" s="327"/>
    </row>
    <row r="489" spans="1:5" s="11" customFormat="1" ht="15.75">
      <c r="A489" s="98">
        <v>10</v>
      </c>
      <c r="B489" s="54" t="s">
        <v>534</v>
      </c>
      <c r="C489" s="54" t="s">
        <v>536</v>
      </c>
      <c r="D489" s="98" t="s">
        <v>525</v>
      </c>
      <c r="E489" s="327"/>
    </row>
    <row r="490" spans="1:5" s="11" customFormat="1" ht="15.75">
      <c r="A490" s="98">
        <v>11</v>
      </c>
      <c r="B490" s="54" t="s">
        <v>534</v>
      </c>
      <c r="C490" s="54" t="s">
        <v>537</v>
      </c>
      <c r="D490" s="98" t="s">
        <v>525</v>
      </c>
      <c r="E490" s="327"/>
    </row>
    <row r="491" spans="1:5" s="11" customFormat="1" ht="15.75">
      <c r="A491" s="98">
        <v>12</v>
      </c>
      <c r="B491" s="54" t="s">
        <v>534</v>
      </c>
      <c r="C491" s="54" t="s">
        <v>538</v>
      </c>
      <c r="D491" s="98" t="s">
        <v>525</v>
      </c>
      <c r="E491" s="327"/>
    </row>
    <row r="492" spans="1:5" s="11" customFormat="1" ht="15.75">
      <c r="A492" s="98">
        <v>13</v>
      </c>
      <c r="B492" s="54" t="s">
        <v>534</v>
      </c>
      <c r="C492" s="54" t="s">
        <v>539</v>
      </c>
      <c r="D492" s="98" t="s">
        <v>525</v>
      </c>
      <c r="E492" s="327"/>
    </row>
    <row r="493" spans="1:5" s="11" customFormat="1" ht="15.75">
      <c r="A493" s="98">
        <v>14</v>
      </c>
      <c r="B493" s="54" t="s">
        <v>534</v>
      </c>
      <c r="C493" s="54" t="s">
        <v>540</v>
      </c>
      <c r="D493" s="98" t="s">
        <v>525</v>
      </c>
      <c r="E493" s="327"/>
    </row>
    <row r="494" spans="1:5" s="11" customFormat="1" ht="15.75">
      <c r="A494" s="98">
        <v>15</v>
      </c>
      <c r="B494" s="54" t="s">
        <v>534</v>
      </c>
      <c r="C494" s="54" t="s">
        <v>541</v>
      </c>
      <c r="D494" s="98" t="s">
        <v>525</v>
      </c>
      <c r="E494" s="327"/>
    </row>
    <row r="495" spans="1:5" s="11" customFormat="1" ht="15.75">
      <c r="A495" s="98">
        <v>16</v>
      </c>
      <c r="B495" s="54" t="s">
        <v>534</v>
      </c>
      <c r="C495" s="54" t="s">
        <v>542</v>
      </c>
      <c r="D495" s="98" t="s">
        <v>525</v>
      </c>
      <c r="E495" s="327"/>
    </row>
    <row r="496" spans="1:5" s="11" customFormat="1" ht="15.75">
      <c r="A496" s="98">
        <v>17</v>
      </c>
      <c r="B496" s="54" t="s">
        <v>534</v>
      </c>
      <c r="C496" s="54" t="s">
        <v>543</v>
      </c>
      <c r="D496" s="98" t="s">
        <v>525</v>
      </c>
      <c r="E496" s="327"/>
    </row>
    <row r="497" spans="1:5" s="11" customFormat="1" ht="15.75">
      <c r="A497" s="98">
        <v>18</v>
      </c>
      <c r="B497" s="54" t="s">
        <v>534</v>
      </c>
      <c r="C497" s="54" t="s">
        <v>544</v>
      </c>
      <c r="D497" s="98" t="s">
        <v>525</v>
      </c>
      <c r="E497" s="327"/>
    </row>
    <row r="498" spans="1:5" s="11" customFormat="1" ht="15.75">
      <c r="A498" s="98">
        <v>19</v>
      </c>
      <c r="B498" s="54" t="s">
        <v>534</v>
      </c>
      <c r="C498" s="54" t="s">
        <v>545</v>
      </c>
      <c r="D498" s="98" t="s">
        <v>525</v>
      </c>
      <c r="E498" s="327"/>
    </row>
    <row r="499" spans="1:5" s="11" customFormat="1" ht="15.75">
      <c r="A499" s="98">
        <v>20</v>
      </c>
      <c r="B499" s="54" t="s">
        <v>534</v>
      </c>
      <c r="C499" s="54" t="s">
        <v>546</v>
      </c>
      <c r="D499" s="98" t="s">
        <v>525</v>
      </c>
      <c r="E499" s="327"/>
    </row>
    <row r="500" spans="1:5" s="11" customFormat="1" ht="15.75">
      <c r="A500" s="98">
        <v>21</v>
      </c>
      <c r="B500" s="54" t="s">
        <v>534</v>
      </c>
      <c r="C500" s="54" t="s">
        <v>547</v>
      </c>
      <c r="D500" s="98" t="s">
        <v>525</v>
      </c>
      <c r="E500" s="327"/>
    </row>
    <row r="501" spans="1:5" s="11" customFormat="1" ht="15.75">
      <c r="A501" s="98">
        <v>22</v>
      </c>
      <c r="B501" s="54" t="s">
        <v>534</v>
      </c>
      <c r="C501" s="54" t="s">
        <v>548</v>
      </c>
      <c r="D501" s="98" t="s">
        <v>525</v>
      </c>
      <c r="E501" s="327"/>
    </row>
    <row r="502" spans="1:5" s="11" customFormat="1" ht="15.75">
      <c r="A502" s="98">
        <v>23</v>
      </c>
      <c r="B502" s="54" t="s">
        <v>549</v>
      </c>
      <c r="C502" s="54" t="s">
        <v>550</v>
      </c>
      <c r="D502" s="98" t="s">
        <v>525</v>
      </c>
      <c r="E502" s="327"/>
    </row>
    <row r="503" spans="1:5" s="11" customFormat="1" ht="15.75">
      <c r="A503" s="98">
        <v>24</v>
      </c>
      <c r="B503" s="54" t="s">
        <v>549</v>
      </c>
      <c r="C503" s="54" t="s">
        <v>551</v>
      </c>
      <c r="D503" s="98" t="s">
        <v>525</v>
      </c>
      <c r="E503" s="327"/>
    </row>
    <row r="504" spans="1:5" s="11" customFormat="1" ht="15.75">
      <c r="A504" s="98">
        <v>25</v>
      </c>
      <c r="B504" s="54" t="s">
        <v>549</v>
      </c>
      <c r="C504" s="54" t="s">
        <v>552</v>
      </c>
      <c r="D504" s="98" t="s">
        <v>525</v>
      </c>
      <c r="E504" s="327"/>
    </row>
    <row r="505" spans="1:5" s="11" customFormat="1" ht="15.75">
      <c r="A505" s="98">
        <v>26</v>
      </c>
      <c r="B505" s="54" t="s">
        <v>549</v>
      </c>
      <c r="C505" s="54" t="s">
        <v>553</v>
      </c>
      <c r="D505" s="98" t="s">
        <v>525</v>
      </c>
      <c r="E505" s="327"/>
    </row>
    <row r="506" spans="1:5" s="11" customFormat="1" ht="15.75">
      <c r="A506" s="98">
        <v>27</v>
      </c>
      <c r="B506" s="54" t="s">
        <v>549</v>
      </c>
      <c r="C506" s="54" t="s">
        <v>554</v>
      </c>
      <c r="D506" s="98" t="s">
        <v>525</v>
      </c>
      <c r="E506" s="327"/>
    </row>
    <row r="507" spans="1:5" s="11" customFormat="1" ht="15.75">
      <c r="A507" s="98">
        <v>28</v>
      </c>
      <c r="B507" s="54" t="s">
        <v>549</v>
      </c>
      <c r="C507" s="54" t="s">
        <v>555</v>
      </c>
      <c r="D507" s="98" t="s">
        <v>525</v>
      </c>
      <c r="E507" s="327"/>
    </row>
    <row r="508" spans="1:5" s="11" customFormat="1" ht="15.75">
      <c r="A508" s="98">
        <v>29</v>
      </c>
      <c r="B508" s="54" t="s">
        <v>549</v>
      </c>
      <c r="C508" s="54" t="s">
        <v>556</v>
      </c>
      <c r="D508" s="98" t="s">
        <v>525</v>
      </c>
      <c r="E508" s="327"/>
    </row>
    <row r="509" spans="1:5" s="11" customFormat="1" ht="15.75">
      <c r="A509" s="98">
        <v>30</v>
      </c>
      <c r="B509" s="54" t="s">
        <v>549</v>
      </c>
      <c r="C509" s="54" t="s">
        <v>557</v>
      </c>
      <c r="D509" s="98" t="s">
        <v>525</v>
      </c>
      <c r="E509" s="327"/>
    </row>
    <row r="510" spans="1:5" s="11" customFormat="1" ht="15.75">
      <c r="A510" s="98">
        <v>31</v>
      </c>
      <c r="B510" s="331" t="s">
        <v>558</v>
      </c>
      <c r="C510" s="54" t="s">
        <v>559</v>
      </c>
      <c r="D510" s="98" t="s">
        <v>525</v>
      </c>
      <c r="E510" s="327"/>
    </row>
    <row r="511" spans="1:5" s="11" customFormat="1" ht="15.75">
      <c r="A511" s="98">
        <v>32</v>
      </c>
      <c r="B511" s="331" t="s">
        <v>558</v>
      </c>
      <c r="C511" s="54" t="s">
        <v>560</v>
      </c>
      <c r="D511" s="98" t="s">
        <v>525</v>
      </c>
      <c r="E511" s="327"/>
    </row>
    <row r="512" spans="1:5" s="11" customFormat="1" ht="15.75">
      <c r="A512" s="98">
        <v>33</v>
      </c>
      <c r="B512" s="331" t="s">
        <v>558</v>
      </c>
      <c r="C512" s="54" t="s">
        <v>561</v>
      </c>
      <c r="D512" s="98" t="s">
        <v>525</v>
      </c>
      <c r="E512" s="327"/>
    </row>
    <row r="513" spans="1:5" s="11" customFormat="1" ht="15.75">
      <c r="A513" s="98">
        <v>34</v>
      </c>
      <c r="B513" s="331" t="s">
        <v>558</v>
      </c>
      <c r="C513" s="54" t="s">
        <v>562</v>
      </c>
      <c r="D513" s="98" t="s">
        <v>525</v>
      </c>
      <c r="E513" s="327"/>
    </row>
    <row r="514" spans="1:5" s="11" customFormat="1" ht="15.75">
      <c r="A514" s="98">
        <v>35</v>
      </c>
      <c r="B514" s="331" t="s">
        <v>558</v>
      </c>
      <c r="C514" s="54" t="s">
        <v>563</v>
      </c>
      <c r="D514" s="98" t="s">
        <v>525</v>
      </c>
      <c r="E514" s="327"/>
    </row>
    <row r="515" spans="1:5" s="11" customFormat="1" ht="15.75">
      <c r="A515" s="98">
        <v>36</v>
      </c>
      <c r="B515" s="331" t="s">
        <v>558</v>
      </c>
      <c r="C515" s="54" t="s">
        <v>564</v>
      </c>
      <c r="D515" s="98" t="s">
        <v>525</v>
      </c>
      <c r="E515" s="327"/>
    </row>
    <row r="516" spans="1:5" s="11" customFormat="1" ht="15.75">
      <c r="A516" s="98">
        <v>37</v>
      </c>
      <c r="B516" s="331" t="s">
        <v>558</v>
      </c>
      <c r="C516" s="54" t="s">
        <v>565</v>
      </c>
      <c r="D516" s="98" t="s">
        <v>525</v>
      </c>
      <c r="E516" s="327"/>
    </row>
    <row r="517" spans="1:5" s="11" customFormat="1" ht="15.75">
      <c r="A517" s="98">
        <v>38</v>
      </c>
      <c r="B517" s="331" t="s">
        <v>558</v>
      </c>
      <c r="C517" s="54" t="s">
        <v>566</v>
      </c>
      <c r="D517" s="98" t="s">
        <v>525</v>
      </c>
      <c r="E517" s="327"/>
    </row>
    <row r="518" spans="1:5" s="11" customFormat="1" ht="15.75">
      <c r="A518" s="98">
        <v>39</v>
      </c>
      <c r="B518" s="331" t="s">
        <v>558</v>
      </c>
      <c r="C518" s="54" t="s">
        <v>567</v>
      </c>
      <c r="D518" s="98" t="s">
        <v>525</v>
      </c>
      <c r="E518" s="327"/>
    </row>
    <row r="519" spans="1:5" s="11" customFormat="1" ht="15.75">
      <c r="A519" s="98">
        <v>40</v>
      </c>
      <c r="B519" s="54" t="s">
        <v>568</v>
      </c>
      <c r="C519" s="54" t="s">
        <v>569</v>
      </c>
      <c r="D519" s="98" t="s">
        <v>525</v>
      </c>
      <c r="E519" s="327"/>
    </row>
    <row r="520" spans="1:5" s="11" customFormat="1" ht="15.75">
      <c r="A520" s="98">
        <v>41</v>
      </c>
      <c r="B520" s="54" t="s">
        <v>568</v>
      </c>
      <c r="C520" s="54" t="s">
        <v>570</v>
      </c>
      <c r="D520" s="98" t="s">
        <v>525</v>
      </c>
      <c r="E520" s="327"/>
    </row>
    <row r="521" spans="1:5" s="11" customFormat="1" ht="15.75">
      <c r="A521" s="98">
        <v>42</v>
      </c>
      <c r="B521" s="54" t="s">
        <v>568</v>
      </c>
      <c r="C521" s="54" t="s">
        <v>571</v>
      </c>
      <c r="D521" s="98" t="s">
        <v>525</v>
      </c>
      <c r="E521" s="327"/>
    </row>
    <row r="522" spans="1:5" s="11" customFormat="1" ht="15.75">
      <c r="A522" s="98">
        <v>43</v>
      </c>
      <c r="B522" s="54" t="s">
        <v>568</v>
      </c>
      <c r="C522" s="54" t="s">
        <v>572</v>
      </c>
      <c r="D522" s="98" t="s">
        <v>525</v>
      </c>
      <c r="E522" s="327"/>
    </row>
    <row r="523" spans="1:5" s="11" customFormat="1" ht="15.75">
      <c r="A523" s="98">
        <v>44</v>
      </c>
      <c r="B523" s="54" t="s">
        <v>568</v>
      </c>
      <c r="C523" s="54" t="s">
        <v>573</v>
      </c>
      <c r="D523" s="98" t="s">
        <v>525</v>
      </c>
      <c r="E523" s="327"/>
    </row>
    <row r="524" spans="1:5" s="11" customFormat="1" ht="15.75">
      <c r="A524" s="98">
        <v>45</v>
      </c>
      <c r="B524" s="54" t="s">
        <v>568</v>
      </c>
      <c r="C524" s="54" t="s">
        <v>574</v>
      </c>
      <c r="D524" s="98" t="s">
        <v>525</v>
      </c>
      <c r="E524" s="327"/>
    </row>
    <row r="525" spans="1:5" s="11" customFormat="1" ht="15.75">
      <c r="A525" s="98">
        <v>46</v>
      </c>
      <c r="B525" s="54" t="s">
        <v>568</v>
      </c>
      <c r="C525" s="54" t="s">
        <v>575</v>
      </c>
      <c r="D525" s="98" t="s">
        <v>525</v>
      </c>
      <c r="E525" s="327"/>
    </row>
    <row r="526" spans="1:5" s="11" customFormat="1" ht="15.75">
      <c r="A526" s="98">
        <v>47</v>
      </c>
      <c r="B526" s="54" t="s">
        <v>568</v>
      </c>
      <c r="C526" s="54" t="s">
        <v>576</v>
      </c>
      <c r="D526" s="98" t="s">
        <v>525</v>
      </c>
      <c r="E526" s="327"/>
    </row>
    <row r="527" spans="1:5" s="11" customFormat="1" ht="15.75">
      <c r="A527" s="98">
        <v>48</v>
      </c>
      <c r="B527" s="54" t="s">
        <v>577</v>
      </c>
      <c r="C527" s="54" t="s">
        <v>578</v>
      </c>
      <c r="D527" s="98" t="s">
        <v>525</v>
      </c>
      <c r="E527" s="327"/>
    </row>
    <row r="528" spans="1:5" s="11" customFormat="1" ht="15.75">
      <c r="A528" s="98">
        <v>49</v>
      </c>
      <c r="B528" s="54" t="s">
        <v>577</v>
      </c>
      <c r="C528" s="54" t="s">
        <v>579</v>
      </c>
      <c r="D528" s="98" t="s">
        <v>525</v>
      </c>
      <c r="E528" s="327"/>
    </row>
    <row r="529" spans="1:5" s="11" customFormat="1" ht="15.75">
      <c r="A529" s="98">
        <v>50</v>
      </c>
      <c r="B529" s="54" t="s">
        <v>577</v>
      </c>
      <c r="C529" s="54" t="s">
        <v>580</v>
      </c>
      <c r="D529" s="98" t="s">
        <v>525</v>
      </c>
      <c r="E529" s="327"/>
    </row>
    <row r="530" spans="1:5" s="11" customFormat="1" ht="15.75">
      <c r="A530" s="98">
        <v>51</v>
      </c>
      <c r="B530" s="54" t="s">
        <v>581</v>
      </c>
      <c r="C530" s="54" t="s">
        <v>582</v>
      </c>
      <c r="D530" s="98" t="s">
        <v>525</v>
      </c>
      <c r="E530" s="327"/>
    </row>
    <row r="531" spans="1:5" s="11" customFormat="1" ht="15.75">
      <c r="A531" s="98">
        <v>52</v>
      </c>
      <c r="B531" s="54" t="s">
        <v>581</v>
      </c>
      <c r="C531" s="54" t="s">
        <v>583</v>
      </c>
      <c r="D531" s="98" t="s">
        <v>525</v>
      </c>
      <c r="E531" s="327"/>
    </row>
    <row r="532" spans="1:5" s="11" customFormat="1" ht="15.75">
      <c r="A532" s="98">
        <v>53</v>
      </c>
      <c r="B532" s="54" t="s">
        <v>584</v>
      </c>
      <c r="C532" s="54" t="s">
        <v>585</v>
      </c>
      <c r="D532" s="98" t="s">
        <v>525</v>
      </c>
      <c r="E532" s="327"/>
    </row>
    <row r="533" spans="1:5" s="11" customFormat="1" ht="15.75">
      <c r="A533" s="98">
        <v>54</v>
      </c>
      <c r="B533" s="54" t="s">
        <v>584</v>
      </c>
      <c r="C533" s="54" t="s">
        <v>586</v>
      </c>
      <c r="D533" s="98" t="s">
        <v>525</v>
      </c>
      <c r="E533" s="327"/>
    </row>
    <row r="534" spans="1:5" s="11" customFormat="1" ht="15.75">
      <c r="A534" s="98">
        <v>55</v>
      </c>
      <c r="B534" s="54" t="s">
        <v>584</v>
      </c>
      <c r="C534" s="54" t="s">
        <v>587</v>
      </c>
      <c r="D534" s="98" t="s">
        <v>525</v>
      </c>
      <c r="E534" s="327"/>
    </row>
    <row r="535" spans="1:5" s="11" customFormat="1" ht="15.75">
      <c r="A535" s="98">
        <v>56</v>
      </c>
      <c r="B535" s="54" t="s">
        <v>588</v>
      </c>
      <c r="C535" s="54" t="s">
        <v>589</v>
      </c>
      <c r="D535" s="98" t="s">
        <v>525</v>
      </c>
      <c r="E535" s="327"/>
    </row>
    <row r="536" spans="1:5" s="11" customFormat="1" ht="15.75">
      <c r="A536" s="98">
        <v>57</v>
      </c>
      <c r="B536" s="54" t="s">
        <v>588</v>
      </c>
      <c r="C536" s="54" t="s">
        <v>590</v>
      </c>
      <c r="D536" s="98" t="s">
        <v>525</v>
      </c>
      <c r="E536" s="327"/>
    </row>
    <row r="537" spans="1:5" s="11" customFormat="1" ht="15.75">
      <c r="A537" s="98">
        <v>58</v>
      </c>
      <c r="B537" s="54" t="s">
        <v>588</v>
      </c>
      <c r="C537" s="54" t="s">
        <v>591</v>
      </c>
      <c r="D537" s="98" t="s">
        <v>525</v>
      </c>
      <c r="E537" s="327"/>
    </row>
    <row r="538" spans="1:5" s="11" customFormat="1" ht="15.75">
      <c r="A538" s="98">
        <v>59</v>
      </c>
      <c r="B538" s="54" t="s">
        <v>588</v>
      </c>
      <c r="C538" s="54" t="s">
        <v>592</v>
      </c>
      <c r="D538" s="98" t="s">
        <v>525</v>
      </c>
      <c r="E538" s="327"/>
    </row>
    <row r="539" spans="1:5" s="11" customFormat="1" ht="15.75">
      <c r="A539" s="98">
        <v>60</v>
      </c>
      <c r="B539" s="54" t="s">
        <v>588</v>
      </c>
      <c r="C539" s="54" t="s">
        <v>593</v>
      </c>
      <c r="D539" s="98" t="s">
        <v>525</v>
      </c>
      <c r="E539" s="327"/>
    </row>
    <row r="540" spans="1:5" s="11" customFormat="1" ht="15.75">
      <c r="A540" s="98">
        <v>61</v>
      </c>
      <c r="B540" s="54" t="s">
        <v>588</v>
      </c>
      <c r="C540" s="54" t="s">
        <v>594</v>
      </c>
      <c r="D540" s="98" t="s">
        <v>525</v>
      </c>
      <c r="E540" s="327"/>
    </row>
    <row r="541" spans="1:5" s="11" customFormat="1" ht="15.75">
      <c r="A541" s="98">
        <v>62</v>
      </c>
      <c r="B541" s="54" t="s">
        <v>588</v>
      </c>
      <c r="C541" s="54" t="s">
        <v>595</v>
      </c>
      <c r="D541" s="98" t="s">
        <v>525</v>
      </c>
      <c r="E541" s="327"/>
    </row>
    <row r="542" spans="1:5" s="11" customFormat="1" ht="15.75">
      <c r="A542" s="98">
        <v>63</v>
      </c>
      <c r="B542" s="54" t="s">
        <v>588</v>
      </c>
      <c r="C542" s="54" t="s">
        <v>596</v>
      </c>
      <c r="D542" s="98" t="s">
        <v>525</v>
      </c>
      <c r="E542" s="327"/>
    </row>
    <row r="543" spans="1:5" s="11" customFormat="1" ht="15.75">
      <c r="A543" s="98">
        <v>64</v>
      </c>
      <c r="B543" s="54" t="s">
        <v>588</v>
      </c>
      <c r="C543" s="54" t="s">
        <v>597</v>
      </c>
      <c r="D543" s="98" t="s">
        <v>525</v>
      </c>
      <c r="E543" s="327"/>
    </row>
    <row r="544" spans="1:5" s="11" customFormat="1" ht="15.75">
      <c r="A544" s="98">
        <v>65</v>
      </c>
      <c r="B544" s="54" t="s">
        <v>598</v>
      </c>
      <c r="C544" s="54" t="s">
        <v>599</v>
      </c>
      <c r="D544" s="98" t="s">
        <v>525</v>
      </c>
      <c r="E544" s="327"/>
    </row>
    <row r="545" spans="1:5" s="11" customFormat="1" ht="15.75">
      <c r="A545" s="98">
        <v>66</v>
      </c>
      <c r="B545" s="54" t="s">
        <v>600</v>
      </c>
      <c r="C545" s="54" t="s">
        <v>601</v>
      </c>
      <c r="D545" s="98" t="s">
        <v>525</v>
      </c>
      <c r="E545" s="327"/>
    </row>
    <row r="546" spans="1:5" s="11" customFormat="1" ht="15.75">
      <c r="A546" s="98">
        <v>67</v>
      </c>
      <c r="B546" s="54" t="s">
        <v>600</v>
      </c>
      <c r="C546" s="54" t="s">
        <v>602</v>
      </c>
      <c r="D546" s="98" t="s">
        <v>525</v>
      </c>
      <c r="E546" s="327"/>
    </row>
    <row r="547" spans="1:5" s="11" customFormat="1" ht="15.75">
      <c r="A547" s="98">
        <v>68</v>
      </c>
      <c r="B547" s="54" t="s">
        <v>600</v>
      </c>
      <c r="C547" s="54" t="s">
        <v>603</v>
      </c>
      <c r="D547" s="98" t="s">
        <v>525</v>
      </c>
      <c r="E547" s="327"/>
    </row>
    <row r="548" spans="1:5" s="11" customFormat="1" ht="15.75">
      <c r="A548" s="324">
        <f>A563</f>
        <v>15</v>
      </c>
      <c r="B548" s="325" t="s">
        <v>604</v>
      </c>
      <c r="C548" s="328" t="s">
        <v>85</v>
      </c>
      <c r="D548" s="329"/>
      <c r="E548" s="303"/>
    </row>
    <row r="549" spans="1:5" s="11" customFormat="1" ht="15.75">
      <c r="A549" s="332">
        <v>1</v>
      </c>
      <c r="B549" s="333" t="s">
        <v>523</v>
      </c>
      <c r="C549" s="97" t="s">
        <v>605</v>
      </c>
      <c r="D549" s="334" t="s">
        <v>606</v>
      </c>
      <c r="E549" s="327"/>
    </row>
    <row r="550" spans="1:5" s="11" customFormat="1" ht="15.75">
      <c r="A550" s="332">
        <v>2</v>
      </c>
      <c r="B550" s="333" t="s">
        <v>581</v>
      </c>
      <c r="C550" s="97" t="s">
        <v>607</v>
      </c>
      <c r="D550" s="334" t="s">
        <v>608</v>
      </c>
      <c r="E550" s="327"/>
    </row>
    <row r="551" spans="1:5" s="11" customFormat="1" ht="15.75">
      <c r="A551" s="332">
        <v>3</v>
      </c>
      <c r="B551" s="333" t="s">
        <v>534</v>
      </c>
      <c r="C551" s="97" t="s">
        <v>609</v>
      </c>
      <c r="D551" s="334" t="s">
        <v>610</v>
      </c>
      <c r="E551" s="327"/>
    </row>
    <row r="552" spans="1:5" s="11" customFormat="1" ht="15.75">
      <c r="A552" s="332">
        <v>4</v>
      </c>
      <c r="B552" s="333" t="s">
        <v>534</v>
      </c>
      <c r="C552" s="97" t="s">
        <v>611</v>
      </c>
      <c r="D552" s="334" t="s">
        <v>612</v>
      </c>
      <c r="E552" s="327"/>
    </row>
    <row r="553" spans="1:5" s="11" customFormat="1" ht="15.75">
      <c r="A553" s="332">
        <v>5</v>
      </c>
      <c r="B553" s="333" t="s">
        <v>584</v>
      </c>
      <c r="C553" s="97" t="s">
        <v>613</v>
      </c>
      <c r="D553" s="334" t="s">
        <v>614</v>
      </c>
      <c r="E553" s="327"/>
    </row>
    <row r="554" spans="1:5" s="11" customFormat="1" ht="27">
      <c r="A554" s="332">
        <v>6</v>
      </c>
      <c r="B554" s="333" t="s">
        <v>549</v>
      </c>
      <c r="C554" s="97" t="s">
        <v>615</v>
      </c>
      <c r="D554" s="334" t="s">
        <v>616</v>
      </c>
      <c r="E554" s="327"/>
    </row>
    <row r="555" spans="1:5" s="11" customFormat="1" ht="15.75">
      <c r="A555" s="332">
        <v>7</v>
      </c>
      <c r="B555" s="333" t="s">
        <v>568</v>
      </c>
      <c r="C555" s="97" t="s">
        <v>617</v>
      </c>
      <c r="D555" s="334" t="s">
        <v>618</v>
      </c>
      <c r="E555" s="327"/>
    </row>
    <row r="556" spans="1:5" s="11" customFormat="1" ht="15.75">
      <c r="A556" s="332">
        <v>8</v>
      </c>
      <c r="B556" s="333" t="s">
        <v>619</v>
      </c>
      <c r="C556" s="97" t="s">
        <v>620</v>
      </c>
      <c r="D556" s="334" t="s">
        <v>621</v>
      </c>
      <c r="E556" s="327"/>
    </row>
    <row r="557" spans="1:5" s="11" customFormat="1" ht="15.75">
      <c r="A557" s="332">
        <v>9</v>
      </c>
      <c r="B557" s="333" t="s">
        <v>619</v>
      </c>
      <c r="C557" s="97" t="s">
        <v>622</v>
      </c>
      <c r="D557" s="334" t="s">
        <v>623</v>
      </c>
      <c r="E557" s="327"/>
    </row>
    <row r="558" spans="1:5" s="11" customFormat="1" ht="15.75">
      <c r="A558" s="332">
        <v>10</v>
      </c>
      <c r="B558" s="333" t="s">
        <v>527</v>
      </c>
      <c r="C558" s="97" t="s">
        <v>624</v>
      </c>
      <c r="D558" s="334" t="s">
        <v>625</v>
      </c>
      <c r="E558" s="327"/>
    </row>
    <row r="559" spans="1:5" s="11" customFormat="1" ht="15.75">
      <c r="A559" s="332">
        <v>11</v>
      </c>
      <c r="B559" s="333" t="s">
        <v>581</v>
      </c>
      <c r="C559" s="97" t="s">
        <v>626</v>
      </c>
      <c r="D559" s="334" t="s">
        <v>627</v>
      </c>
      <c r="E559" s="327"/>
    </row>
    <row r="560" spans="1:5" s="11" customFormat="1" ht="15.75">
      <c r="A560" s="332">
        <v>12</v>
      </c>
      <c r="B560" s="333" t="s">
        <v>527</v>
      </c>
      <c r="C560" s="97" t="s">
        <v>628</v>
      </c>
      <c r="D560" s="334" t="s">
        <v>629</v>
      </c>
      <c r="E560" s="327"/>
    </row>
    <row r="561" spans="1:5" s="11" customFormat="1" ht="15.75">
      <c r="A561" s="332">
        <v>13</v>
      </c>
      <c r="B561" s="333" t="s">
        <v>549</v>
      </c>
      <c r="C561" s="97" t="s">
        <v>630</v>
      </c>
      <c r="D561" s="334" t="s">
        <v>631</v>
      </c>
      <c r="E561" s="327"/>
    </row>
    <row r="562" spans="1:5" s="11" customFormat="1" ht="15.75">
      <c r="A562" s="332">
        <v>14</v>
      </c>
      <c r="B562" s="333" t="s">
        <v>588</v>
      </c>
      <c r="C562" s="97" t="s">
        <v>632</v>
      </c>
      <c r="D562" s="334" t="s">
        <v>633</v>
      </c>
      <c r="E562" s="327"/>
    </row>
    <row r="563" spans="1:5" s="11" customFormat="1" ht="15.75">
      <c r="A563" s="332">
        <v>15</v>
      </c>
      <c r="B563" s="333" t="s">
        <v>527</v>
      </c>
      <c r="C563" s="97" t="s">
        <v>634</v>
      </c>
      <c r="D563" s="334" t="s">
        <v>635</v>
      </c>
      <c r="E563" s="327"/>
    </row>
    <row r="564" spans="1:5" s="1" customFormat="1" ht="15.75">
      <c r="A564" s="324">
        <v>1</v>
      </c>
      <c r="B564" s="325" t="s">
        <v>636</v>
      </c>
      <c r="C564" s="328" t="s">
        <v>637</v>
      </c>
      <c r="D564" s="329"/>
      <c r="E564" s="306"/>
    </row>
    <row r="565" spans="1:5" s="11" customFormat="1" ht="15.75">
      <c r="A565" s="159">
        <v>1</v>
      </c>
      <c r="B565" s="54" t="s">
        <v>549</v>
      </c>
      <c r="C565" s="54" t="s">
        <v>638</v>
      </c>
      <c r="D565" s="54" t="s">
        <v>639</v>
      </c>
      <c r="E565" s="327"/>
    </row>
    <row r="566" spans="1:5" s="1" customFormat="1" ht="15.75">
      <c r="A566" s="324">
        <f>A569</f>
        <v>3</v>
      </c>
      <c r="B566" s="325" t="s">
        <v>640</v>
      </c>
      <c r="C566" s="328" t="s">
        <v>637</v>
      </c>
      <c r="D566" s="329"/>
      <c r="E566" s="306"/>
    </row>
    <row r="567" spans="1:5" s="11" customFormat="1" ht="15.75">
      <c r="A567" s="159">
        <v>1</v>
      </c>
      <c r="B567" s="54" t="s">
        <v>619</v>
      </c>
      <c r="C567" s="54" t="s">
        <v>641</v>
      </c>
      <c r="D567" s="54" t="s">
        <v>642</v>
      </c>
      <c r="E567" s="327"/>
    </row>
    <row r="568" spans="1:5" s="11" customFormat="1" ht="15.75">
      <c r="A568" s="159">
        <v>2</v>
      </c>
      <c r="B568" s="54" t="s">
        <v>598</v>
      </c>
      <c r="C568" s="54" t="s">
        <v>643</v>
      </c>
      <c r="D568" s="54" t="s">
        <v>642</v>
      </c>
      <c r="E568" s="327"/>
    </row>
    <row r="569" spans="1:5" s="11" customFormat="1" ht="15.75">
      <c r="A569" s="159">
        <v>3</v>
      </c>
      <c r="B569" s="54" t="s">
        <v>523</v>
      </c>
      <c r="C569" s="54" t="s">
        <v>644</v>
      </c>
      <c r="D569" s="54" t="s">
        <v>642</v>
      </c>
      <c r="E569" s="327"/>
    </row>
    <row r="570" spans="1:5" s="11" customFormat="1" ht="15.75">
      <c r="A570" s="324">
        <f>A589</f>
        <v>19</v>
      </c>
      <c r="B570" s="325" t="s">
        <v>645</v>
      </c>
      <c r="C570" s="328" t="s">
        <v>637</v>
      </c>
      <c r="D570" s="329"/>
      <c r="E570" s="303"/>
    </row>
    <row r="571" spans="1:5" s="11" customFormat="1" ht="15.75">
      <c r="A571" s="159">
        <v>1</v>
      </c>
      <c r="B571" s="54" t="s">
        <v>568</v>
      </c>
      <c r="C571" s="54" t="s">
        <v>646</v>
      </c>
      <c r="D571" s="335" t="s">
        <v>647</v>
      </c>
      <c r="E571" s="327"/>
    </row>
    <row r="572" spans="1:5" s="11" customFormat="1" ht="15.75">
      <c r="A572" s="159">
        <v>2</v>
      </c>
      <c r="B572" s="54" t="s">
        <v>568</v>
      </c>
      <c r="C572" s="54" t="s">
        <v>648</v>
      </c>
      <c r="D572" s="335" t="s">
        <v>647</v>
      </c>
      <c r="E572" s="327"/>
    </row>
    <row r="573" spans="1:5" s="11" customFormat="1" ht="15.75">
      <c r="A573" s="159">
        <v>3</v>
      </c>
      <c r="B573" s="54" t="s">
        <v>568</v>
      </c>
      <c r="C573" s="54" t="s">
        <v>649</v>
      </c>
      <c r="D573" s="335" t="s">
        <v>647</v>
      </c>
      <c r="E573" s="327"/>
    </row>
    <row r="574" spans="1:5" s="11" customFormat="1" ht="15.75">
      <c r="A574" s="159">
        <v>4</v>
      </c>
      <c r="B574" s="54" t="s">
        <v>568</v>
      </c>
      <c r="C574" s="54" t="s">
        <v>650</v>
      </c>
      <c r="D574" s="335" t="s">
        <v>647</v>
      </c>
      <c r="E574" s="327"/>
    </row>
    <row r="575" spans="1:5" s="11" customFormat="1" ht="15.75">
      <c r="A575" s="159">
        <v>5</v>
      </c>
      <c r="B575" s="54" t="s">
        <v>568</v>
      </c>
      <c r="C575" s="54" t="s">
        <v>651</v>
      </c>
      <c r="D575" s="335" t="s">
        <v>647</v>
      </c>
      <c r="E575" s="327"/>
    </row>
    <row r="576" spans="1:5" s="11" customFormat="1" ht="15.75">
      <c r="A576" s="159">
        <v>6</v>
      </c>
      <c r="B576" s="54" t="s">
        <v>534</v>
      </c>
      <c r="C576" s="54" t="s">
        <v>652</v>
      </c>
      <c r="D576" s="335" t="s">
        <v>647</v>
      </c>
      <c r="E576" s="327"/>
    </row>
    <row r="577" spans="1:5" s="11" customFormat="1" ht="15.75">
      <c r="A577" s="159">
        <v>7</v>
      </c>
      <c r="B577" s="54" t="s">
        <v>534</v>
      </c>
      <c r="C577" s="54" t="s">
        <v>653</v>
      </c>
      <c r="D577" s="335" t="s">
        <v>647</v>
      </c>
      <c r="E577" s="327"/>
    </row>
    <row r="578" spans="1:5" s="11" customFormat="1" ht="15.75">
      <c r="A578" s="159">
        <v>8</v>
      </c>
      <c r="B578" s="54" t="s">
        <v>534</v>
      </c>
      <c r="C578" s="54" t="s">
        <v>654</v>
      </c>
      <c r="D578" s="335" t="s">
        <v>647</v>
      </c>
      <c r="E578" s="327"/>
    </row>
    <row r="579" spans="1:5" s="11" customFormat="1" ht="15.75">
      <c r="A579" s="159">
        <v>9</v>
      </c>
      <c r="B579" s="54" t="s">
        <v>655</v>
      </c>
      <c r="C579" s="54" t="s">
        <v>656</v>
      </c>
      <c r="D579" s="335" t="s">
        <v>647</v>
      </c>
      <c r="E579" s="327"/>
    </row>
    <row r="580" spans="1:5" s="11" customFormat="1" ht="15.75">
      <c r="A580" s="159">
        <v>10</v>
      </c>
      <c r="B580" s="54" t="s">
        <v>655</v>
      </c>
      <c r="C580" s="54" t="s">
        <v>657</v>
      </c>
      <c r="D580" s="335" t="s">
        <v>647</v>
      </c>
      <c r="E580" s="327"/>
    </row>
    <row r="581" spans="1:5" s="11" customFormat="1" ht="15.75">
      <c r="A581" s="159">
        <v>11</v>
      </c>
      <c r="B581" s="54" t="s">
        <v>600</v>
      </c>
      <c r="C581" s="54" t="s">
        <v>658</v>
      </c>
      <c r="D581" s="335" t="s">
        <v>647</v>
      </c>
      <c r="E581" s="327"/>
    </row>
    <row r="582" spans="1:5" s="11" customFormat="1" ht="15.75">
      <c r="A582" s="159">
        <v>12</v>
      </c>
      <c r="B582" s="54" t="s">
        <v>581</v>
      </c>
      <c r="C582" s="54" t="s">
        <v>659</v>
      </c>
      <c r="D582" s="335" t="s">
        <v>647</v>
      </c>
      <c r="E582" s="327"/>
    </row>
    <row r="583" spans="1:5" s="11" customFormat="1" ht="15.75">
      <c r="A583" s="159">
        <v>13</v>
      </c>
      <c r="B583" s="54" t="s">
        <v>549</v>
      </c>
      <c r="C583" s="54" t="s">
        <v>660</v>
      </c>
      <c r="D583" s="335" t="s">
        <v>647</v>
      </c>
      <c r="E583" s="327"/>
    </row>
    <row r="584" spans="1:5" s="11" customFormat="1" ht="15.75">
      <c r="A584" s="159">
        <v>14</v>
      </c>
      <c r="B584" s="54" t="s">
        <v>598</v>
      </c>
      <c r="C584" s="54" t="s">
        <v>661</v>
      </c>
      <c r="D584" s="335" t="s">
        <v>647</v>
      </c>
      <c r="E584" s="327"/>
    </row>
    <row r="585" spans="1:5" s="11" customFormat="1" ht="15.75">
      <c r="A585" s="159">
        <v>15</v>
      </c>
      <c r="B585" s="54" t="s">
        <v>588</v>
      </c>
      <c r="C585" s="54" t="s">
        <v>662</v>
      </c>
      <c r="D585" s="335" t="s">
        <v>647</v>
      </c>
      <c r="E585" s="327"/>
    </row>
    <row r="586" spans="1:5" s="11" customFormat="1" ht="15.75">
      <c r="A586" s="159">
        <v>16</v>
      </c>
      <c r="B586" s="54" t="s">
        <v>527</v>
      </c>
      <c r="C586" s="54" t="s">
        <v>663</v>
      </c>
      <c r="D586" s="335" t="s">
        <v>647</v>
      </c>
      <c r="E586" s="327"/>
    </row>
    <row r="587" spans="1:5" s="11" customFormat="1" ht="15.75">
      <c r="A587" s="159">
        <v>17</v>
      </c>
      <c r="B587" s="54" t="s">
        <v>527</v>
      </c>
      <c r="C587" s="54" t="s">
        <v>664</v>
      </c>
      <c r="D587" s="335" t="s">
        <v>647</v>
      </c>
      <c r="E587" s="327"/>
    </row>
    <row r="588" spans="1:5" s="11" customFormat="1" ht="15.75">
      <c r="A588" s="159">
        <v>18</v>
      </c>
      <c r="B588" s="54" t="s">
        <v>527</v>
      </c>
      <c r="C588" s="54" t="s">
        <v>665</v>
      </c>
      <c r="D588" s="335" t="s">
        <v>647</v>
      </c>
      <c r="E588" s="327"/>
    </row>
    <row r="589" spans="1:5" s="11" customFormat="1" ht="15.75">
      <c r="A589" s="159">
        <v>19</v>
      </c>
      <c r="B589" s="54" t="s">
        <v>527</v>
      </c>
      <c r="C589" s="54" t="s">
        <v>666</v>
      </c>
      <c r="D589" s="335" t="s">
        <v>647</v>
      </c>
      <c r="E589" s="327"/>
    </row>
    <row r="590" spans="1:5" s="1" customFormat="1" ht="15.75">
      <c r="A590" s="324">
        <f>A591+A598+A600+A617+A620</f>
        <v>31</v>
      </c>
      <c r="B590" s="336" t="s">
        <v>667</v>
      </c>
      <c r="C590" s="337" t="s">
        <v>668</v>
      </c>
      <c r="D590" s="337"/>
      <c r="E590" s="327"/>
    </row>
    <row r="591" spans="1:5" s="11" customFormat="1" ht="15.75">
      <c r="A591" s="338">
        <f>A597</f>
        <v>6</v>
      </c>
      <c r="B591" s="339" t="s">
        <v>669</v>
      </c>
      <c r="C591" s="340"/>
      <c r="D591" s="340"/>
      <c r="E591" s="327"/>
    </row>
    <row r="592" spans="1:5" s="11" customFormat="1" ht="15.75">
      <c r="A592" s="341">
        <v>1</v>
      </c>
      <c r="B592" s="333" t="s">
        <v>568</v>
      </c>
      <c r="C592" s="333" t="s">
        <v>670</v>
      </c>
      <c r="D592" s="54" t="s">
        <v>671</v>
      </c>
      <c r="E592" s="327"/>
    </row>
    <row r="593" spans="1:5" s="11" customFormat="1" ht="15.75">
      <c r="A593" s="341">
        <v>2</v>
      </c>
      <c r="B593" s="333" t="s">
        <v>534</v>
      </c>
      <c r="C593" s="333" t="s">
        <v>672</v>
      </c>
      <c r="D593" s="54" t="s">
        <v>671</v>
      </c>
      <c r="E593" s="327"/>
    </row>
    <row r="594" spans="1:5" s="11" customFormat="1" ht="15.75">
      <c r="A594" s="341">
        <v>3</v>
      </c>
      <c r="B594" s="333" t="s">
        <v>534</v>
      </c>
      <c r="C594" s="333" t="s">
        <v>673</v>
      </c>
      <c r="D594" s="54" t="s">
        <v>671</v>
      </c>
      <c r="E594" s="327"/>
    </row>
    <row r="595" spans="1:5" s="11" customFormat="1" ht="15.75">
      <c r="A595" s="341">
        <v>4</v>
      </c>
      <c r="B595" s="333" t="s">
        <v>600</v>
      </c>
      <c r="C595" s="333" t="s">
        <v>674</v>
      </c>
      <c r="D595" s="54" t="s">
        <v>671</v>
      </c>
      <c r="E595" s="327"/>
    </row>
    <row r="596" spans="1:5" s="11" customFormat="1" ht="15.75">
      <c r="A596" s="341">
        <v>5</v>
      </c>
      <c r="B596" s="333" t="s">
        <v>619</v>
      </c>
      <c r="C596" s="333" t="s">
        <v>675</v>
      </c>
      <c r="D596" s="54" t="s">
        <v>671</v>
      </c>
      <c r="E596" s="327"/>
    </row>
    <row r="597" spans="1:5" s="11" customFormat="1" ht="15.75">
      <c r="A597" s="341">
        <v>6</v>
      </c>
      <c r="B597" s="333" t="s">
        <v>619</v>
      </c>
      <c r="C597" s="333" t="s">
        <v>676</v>
      </c>
      <c r="D597" s="54" t="s">
        <v>671</v>
      </c>
      <c r="E597" s="327"/>
    </row>
    <row r="598" spans="1:5" s="11" customFormat="1" ht="15.75">
      <c r="A598" s="342">
        <f>A599</f>
        <v>1</v>
      </c>
      <c r="B598" s="343" t="s">
        <v>677</v>
      </c>
      <c r="C598" s="343"/>
      <c r="D598" s="343"/>
      <c r="E598" s="327"/>
    </row>
    <row r="599" spans="1:5" s="11" customFormat="1" ht="15.75">
      <c r="A599" s="341">
        <v>1</v>
      </c>
      <c r="B599" s="333" t="s">
        <v>598</v>
      </c>
      <c r="C599" s="333" t="s">
        <v>678</v>
      </c>
      <c r="D599" s="98" t="s">
        <v>679</v>
      </c>
      <c r="E599" s="327"/>
    </row>
    <row r="600" spans="1:5" s="11" customFormat="1" ht="15.75">
      <c r="A600" s="342">
        <f>A616</f>
        <v>16</v>
      </c>
      <c r="B600" s="344" t="s">
        <v>680</v>
      </c>
      <c r="C600" s="345"/>
      <c r="D600" s="345"/>
      <c r="E600" s="327"/>
    </row>
    <row r="601" spans="1:5" s="11" customFormat="1" ht="15.75">
      <c r="A601" s="341">
        <v>1</v>
      </c>
      <c r="B601" s="333" t="s">
        <v>568</v>
      </c>
      <c r="C601" s="333" t="s">
        <v>681</v>
      </c>
      <c r="D601" s="54" t="s">
        <v>682</v>
      </c>
      <c r="E601" s="327"/>
    </row>
    <row r="602" spans="1:5" s="11" customFormat="1" ht="15.75">
      <c r="A602" s="341">
        <v>2</v>
      </c>
      <c r="B602" s="333" t="s">
        <v>568</v>
      </c>
      <c r="C602" s="333" t="s">
        <v>683</v>
      </c>
      <c r="D602" s="54" t="s">
        <v>682</v>
      </c>
      <c r="E602" s="327"/>
    </row>
    <row r="603" spans="1:5" s="11" customFormat="1" ht="15.75">
      <c r="A603" s="341">
        <v>3</v>
      </c>
      <c r="B603" s="333" t="s">
        <v>568</v>
      </c>
      <c r="C603" s="333" t="s">
        <v>684</v>
      </c>
      <c r="D603" s="54" t="s">
        <v>682</v>
      </c>
      <c r="E603" s="327"/>
    </row>
    <row r="604" spans="1:5" s="11" customFormat="1" ht="15.75">
      <c r="A604" s="341">
        <v>4</v>
      </c>
      <c r="B604" s="333" t="s">
        <v>568</v>
      </c>
      <c r="C604" s="333" t="s">
        <v>685</v>
      </c>
      <c r="D604" s="54" t="s">
        <v>682</v>
      </c>
      <c r="E604" s="327"/>
    </row>
    <row r="605" spans="1:5" s="11" customFormat="1" ht="15.75">
      <c r="A605" s="341">
        <v>5</v>
      </c>
      <c r="B605" s="333" t="s">
        <v>568</v>
      </c>
      <c r="C605" s="333" t="s">
        <v>686</v>
      </c>
      <c r="D605" s="54" t="s">
        <v>682</v>
      </c>
      <c r="E605" s="327"/>
    </row>
    <row r="606" spans="1:5" s="11" customFormat="1" ht="15.75">
      <c r="A606" s="341">
        <v>6</v>
      </c>
      <c r="B606" s="333" t="s">
        <v>568</v>
      </c>
      <c r="C606" s="333" t="s">
        <v>687</v>
      </c>
      <c r="D606" s="54" t="s">
        <v>682</v>
      </c>
      <c r="E606" s="327"/>
    </row>
    <row r="607" spans="1:5" s="11" customFormat="1" ht="15.75">
      <c r="A607" s="341">
        <v>7</v>
      </c>
      <c r="B607" s="333" t="s">
        <v>568</v>
      </c>
      <c r="C607" s="333" t="s">
        <v>688</v>
      </c>
      <c r="D607" s="54" t="s">
        <v>682</v>
      </c>
      <c r="E607" s="327"/>
    </row>
    <row r="608" spans="1:5" s="11" customFormat="1" ht="15.75">
      <c r="A608" s="341">
        <v>8</v>
      </c>
      <c r="B608" s="333" t="s">
        <v>568</v>
      </c>
      <c r="C608" s="333" t="s">
        <v>689</v>
      </c>
      <c r="D608" s="54" t="s">
        <v>682</v>
      </c>
      <c r="E608" s="327"/>
    </row>
    <row r="609" spans="1:5" s="11" customFormat="1" ht="15.75">
      <c r="A609" s="341">
        <v>9</v>
      </c>
      <c r="B609" s="333" t="s">
        <v>568</v>
      </c>
      <c r="C609" s="333" t="s">
        <v>690</v>
      </c>
      <c r="D609" s="54" t="s">
        <v>682</v>
      </c>
      <c r="E609" s="327"/>
    </row>
    <row r="610" spans="1:5" s="11" customFormat="1" ht="15.75">
      <c r="A610" s="341">
        <v>10</v>
      </c>
      <c r="B610" s="333" t="s">
        <v>568</v>
      </c>
      <c r="C610" s="333" t="s">
        <v>691</v>
      </c>
      <c r="D610" s="54" t="s">
        <v>682</v>
      </c>
      <c r="E610" s="327"/>
    </row>
    <row r="611" spans="1:5" s="11" customFormat="1" ht="15.75">
      <c r="A611" s="341">
        <v>11</v>
      </c>
      <c r="B611" s="333" t="s">
        <v>534</v>
      </c>
      <c r="C611" s="333" t="s">
        <v>692</v>
      </c>
      <c r="D611" s="54" t="s">
        <v>682</v>
      </c>
      <c r="E611" s="327"/>
    </row>
    <row r="612" spans="1:5" s="11" customFormat="1" ht="15.75">
      <c r="A612" s="341">
        <v>12</v>
      </c>
      <c r="B612" s="333" t="s">
        <v>534</v>
      </c>
      <c r="C612" s="333" t="s">
        <v>693</v>
      </c>
      <c r="D612" s="54" t="s">
        <v>682</v>
      </c>
      <c r="E612" s="327"/>
    </row>
    <row r="613" spans="1:5" s="11" customFormat="1" ht="15.75">
      <c r="A613" s="341">
        <v>13</v>
      </c>
      <c r="B613" s="333" t="s">
        <v>534</v>
      </c>
      <c r="C613" s="333" t="s">
        <v>694</v>
      </c>
      <c r="D613" s="54" t="s">
        <v>682</v>
      </c>
      <c r="E613" s="327"/>
    </row>
    <row r="614" spans="1:5" s="11" customFormat="1" ht="15.75">
      <c r="A614" s="341">
        <v>14</v>
      </c>
      <c r="B614" s="333" t="s">
        <v>534</v>
      </c>
      <c r="C614" s="333" t="s">
        <v>695</v>
      </c>
      <c r="D614" s="54" t="s">
        <v>682</v>
      </c>
      <c r="E614" s="327"/>
    </row>
    <row r="615" spans="1:5" s="11" customFormat="1" ht="15.75">
      <c r="A615" s="341">
        <v>15</v>
      </c>
      <c r="B615" s="333" t="s">
        <v>619</v>
      </c>
      <c r="C615" s="333" t="s">
        <v>696</v>
      </c>
      <c r="D615" s="54" t="s">
        <v>682</v>
      </c>
      <c r="E615" s="327"/>
    </row>
    <row r="616" spans="1:5" s="11" customFormat="1" ht="15.75">
      <c r="A616" s="341">
        <v>16</v>
      </c>
      <c r="B616" s="333" t="s">
        <v>619</v>
      </c>
      <c r="C616" s="333" t="s">
        <v>697</v>
      </c>
      <c r="D616" s="54" t="s">
        <v>682</v>
      </c>
      <c r="E616" s="327"/>
    </row>
    <row r="617" spans="1:5" s="11" customFormat="1" ht="15.75">
      <c r="A617" s="342">
        <f>A619</f>
        <v>2</v>
      </c>
      <c r="B617" s="343" t="s">
        <v>698</v>
      </c>
      <c r="C617" s="345"/>
      <c r="D617" s="345"/>
      <c r="E617" s="327"/>
    </row>
    <row r="618" spans="1:5" s="11" customFormat="1" ht="15.75">
      <c r="A618" s="341">
        <v>1</v>
      </c>
      <c r="B618" s="54" t="s">
        <v>568</v>
      </c>
      <c r="C618" s="54" t="s">
        <v>699</v>
      </c>
      <c r="D618" s="54" t="s">
        <v>700</v>
      </c>
      <c r="E618" s="327"/>
    </row>
    <row r="619" spans="1:5" s="11" customFormat="1" ht="15.75">
      <c r="A619" s="341">
        <v>2</v>
      </c>
      <c r="B619" s="54" t="s">
        <v>534</v>
      </c>
      <c r="C619" s="54" t="s">
        <v>542</v>
      </c>
      <c r="D619" s="54" t="s">
        <v>700</v>
      </c>
      <c r="E619" s="327"/>
    </row>
    <row r="620" spans="1:5" s="11" customFormat="1" ht="15.75">
      <c r="A620" s="342">
        <f>A626</f>
        <v>6</v>
      </c>
      <c r="B620" s="343" t="s">
        <v>701</v>
      </c>
      <c r="C620" s="345"/>
      <c r="D620" s="345"/>
      <c r="E620" s="327"/>
    </row>
    <row r="621" spans="1:5" s="11" customFormat="1" ht="15.75">
      <c r="A621" s="341">
        <v>1</v>
      </c>
      <c r="B621" s="54" t="s">
        <v>568</v>
      </c>
      <c r="C621" s="54" t="s">
        <v>651</v>
      </c>
      <c r="D621" s="54" t="s">
        <v>702</v>
      </c>
      <c r="E621" s="327"/>
    </row>
    <row r="622" spans="1:5" s="11" customFormat="1" ht="15.75">
      <c r="A622" s="341">
        <v>2</v>
      </c>
      <c r="B622" s="54" t="s">
        <v>568</v>
      </c>
      <c r="C622" s="54" t="s">
        <v>703</v>
      </c>
      <c r="D622" s="54" t="s">
        <v>702</v>
      </c>
      <c r="E622" s="327"/>
    </row>
    <row r="623" spans="1:5" s="11" customFormat="1" ht="15.75">
      <c r="A623" s="341">
        <v>3</v>
      </c>
      <c r="B623" s="54" t="s">
        <v>534</v>
      </c>
      <c r="C623" s="54" t="s">
        <v>704</v>
      </c>
      <c r="D623" s="54" t="s">
        <v>702</v>
      </c>
      <c r="E623" s="327"/>
    </row>
    <row r="624" spans="1:5" s="11" customFormat="1" ht="15.75">
      <c r="A624" s="341">
        <v>4</v>
      </c>
      <c r="B624" s="54" t="s">
        <v>534</v>
      </c>
      <c r="C624" s="54" t="s">
        <v>705</v>
      </c>
      <c r="D624" s="54" t="s">
        <v>702</v>
      </c>
      <c r="E624" s="327"/>
    </row>
    <row r="625" spans="1:5" s="11" customFormat="1" ht="15.75">
      <c r="A625" s="341">
        <v>5</v>
      </c>
      <c r="B625" s="54" t="s">
        <v>655</v>
      </c>
      <c r="C625" s="54" t="s">
        <v>706</v>
      </c>
      <c r="D625" s="54" t="s">
        <v>702</v>
      </c>
      <c r="E625" s="327"/>
    </row>
    <row r="626" spans="1:5" s="11" customFormat="1" ht="15.75">
      <c r="A626" s="341">
        <v>6</v>
      </c>
      <c r="B626" s="54" t="s">
        <v>549</v>
      </c>
      <c r="C626" s="54" t="s">
        <v>707</v>
      </c>
      <c r="D626" s="54" t="s">
        <v>702</v>
      </c>
      <c r="E626" s="327"/>
    </row>
    <row r="627" spans="1:5" s="1" customFormat="1" ht="15.75">
      <c r="A627" s="346">
        <v>1</v>
      </c>
      <c r="B627" s="325" t="s">
        <v>708</v>
      </c>
      <c r="C627" s="347" t="s">
        <v>709</v>
      </c>
      <c r="D627" s="329"/>
      <c r="E627" s="306"/>
    </row>
    <row r="628" spans="1:4" ht="15">
      <c r="A628" s="341">
        <v>1</v>
      </c>
      <c r="B628" s="316" t="s">
        <v>42</v>
      </c>
      <c r="C628" s="316" t="s">
        <v>710</v>
      </c>
      <c r="D628" s="316" t="s">
        <v>711</v>
      </c>
    </row>
    <row r="629" spans="1:5" s="11" customFormat="1" ht="15.75">
      <c r="A629" s="348">
        <f>A638</f>
        <v>9</v>
      </c>
      <c r="B629" s="310" t="s">
        <v>712</v>
      </c>
      <c r="C629" s="311"/>
      <c r="D629" s="312"/>
      <c r="E629" s="303"/>
    </row>
    <row r="630" spans="1:5" s="11" customFormat="1" ht="15.75">
      <c r="A630" s="315">
        <v>1</v>
      </c>
      <c r="B630" s="98" t="s">
        <v>568</v>
      </c>
      <c r="C630" s="98" t="s">
        <v>713</v>
      </c>
      <c r="D630" s="98" t="s">
        <v>714</v>
      </c>
      <c r="E630" s="349"/>
    </row>
    <row r="631" spans="1:5" s="11" customFormat="1" ht="15.75">
      <c r="A631" s="315">
        <v>2</v>
      </c>
      <c r="B631" s="98" t="s">
        <v>568</v>
      </c>
      <c r="C631" s="98" t="s">
        <v>715</v>
      </c>
      <c r="D631" s="98" t="s">
        <v>714</v>
      </c>
      <c r="E631" s="349"/>
    </row>
    <row r="632" spans="1:5" s="11" customFormat="1" ht="15.75">
      <c r="A632" s="315">
        <v>3</v>
      </c>
      <c r="B632" s="98" t="s">
        <v>716</v>
      </c>
      <c r="C632" s="98" t="s">
        <v>717</v>
      </c>
      <c r="D632" s="98" t="s">
        <v>718</v>
      </c>
      <c r="E632" s="349"/>
    </row>
    <row r="633" spans="1:5" s="11" customFormat="1" ht="15.75">
      <c r="A633" s="315">
        <v>4</v>
      </c>
      <c r="B633" s="98" t="s">
        <v>598</v>
      </c>
      <c r="C633" s="98" t="s">
        <v>719</v>
      </c>
      <c r="D633" s="98" t="s">
        <v>720</v>
      </c>
      <c r="E633" s="349"/>
    </row>
    <row r="634" spans="1:5" s="11" customFormat="1" ht="15.75">
      <c r="A634" s="315">
        <v>5</v>
      </c>
      <c r="B634" s="98" t="s">
        <v>598</v>
      </c>
      <c r="C634" s="98" t="s">
        <v>721</v>
      </c>
      <c r="D634" s="98" t="s">
        <v>722</v>
      </c>
      <c r="E634" s="349"/>
    </row>
    <row r="635" spans="1:5" s="11" customFormat="1" ht="15.75">
      <c r="A635" s="315">
        <v>6</v>
      </c>
      <c r="B635" s="98" t="s">
        <v>588</v>
      </c>
      <c r="C635" s="98" t="s">
        <v>723</v>
      </c>
      <c r="D635" s="98" t="s">
        <v>724</v>
      </c>
      <c r="E635" s="349"/>
    </row>
    <row r="636" spans="1:5" s="11" customFormat="1" ht="15.75">
      <c r="A636" s="315">
        <v>7</v>
      </c>
      <c r="B636" s="98" t="s">
        <v>588</v>
      </c>
      <c r="C636" s="98" t="s">
        <v>725</v>
      </c>
      <c r="D636" s="98" t="s">
        <v>726</v>
      </c>
      <c r="E636" s="349"/>
    </row>
    <row r="637" spans="1:5" s="11" customFormat="1" ht="15.75">
      <c r="A637" s="315">
        <v>8</v>
      </c>
      <c r="B637" s="98" t="s">
        <v>727</v>
      </c>
      <c r="C637" s="98" t="s">
        <v>728</v>
      </c>
      <c r="D637" s="98" t="s">
        <v>729</v>
      </c>
      <c r="E637" s="349"/>
    </row>
    <row r="638" spans="1:5" s="11" customFormat="1" ht="15.75">
      <c r="A638" s="315">
        <v>9</v>
      </c>
      <c r="B638" s="98" t="s">
        <v>527</v>
      </c>
      <c r="C638" s="98" t="s">
        <v>730</v>
      </c>
      <c r="D638" s="98" t="s">
        <v>731</v>
      </c>
      <c r="E638" s="349"/>
    </row>
    <row r="639" spans="1:5" s="11" customFormat="1" ht="15.75">
      <c r="A639" s="348">
        <f>A655</f>
        <v>16</v>
      </c>
      <c r="B639" s="310" t="s">
        <v>732</v>
      </c>
      <c r="C639" s="311"/>
      <c r="D639" s="312"/>
      <c r="E639" s="349"/>
    </row>
    <row r="640" spans="1:5" s="11" customFormat="1" ht="15.75">
      <c r="A640" s="98">
        <v>1</v>
      </c>
      <c r="B640" s="98" t="s">
        <v>568</v>
      </c>
      <c r="C640" s="98" t="s">
        <v>733</v>
      </c>
      <c r="D640" s="98" t="s">
        <v>734</v>
      </c>
      <c r="E640" s="349"/>
    </row>
    <row r="641" spans="1:5" s="11" customFormat="1" ht="15.75">
      <c r="A641" s="98">
        <v>2</v>
      </c>
      <c r="B641" s="98" t="s">
        <v>568</v>
      </c>
      <c r="C641" s="98" t="s">
        <v>735</v>
      </c>
      <c r="D641" s="98" t="s">
        <v>736</v>
      </c>
      <c r="E641" s="349"/>
    </row>
    <row r="642" spans="1:5" s="11" customFormat="1" ht="45">
      <c r="A642" s="98">
        <v>3</v>
      </c>
      <c r="B642" s="98" t="s">
        <v>534</v>
      </c>
      <c r="C642" s="98" t="s">
        <v>737</v>
      </c>
      <c r="D642" s="98" t="s">
        <v>738</v>
      </c>
      <c r="E642" s="349"/>
    </row>
    <row r="643" spans="1:5" s="11" customFormat="1" ht="15.75">
      <c r="A643" s="98">
        <v>4</v>
      </c>
      <c r="B643" s="98" t="s">
        <v>534</v>
      </c>
      <c r="C643" s="98" t="s">
        <v>739</v>
      </c>
      <c r="D643" s="98" t="s">
        <v>740</v>
      </c>
      <c r="E643" s="349"/>
    </row>
    <row r="644" spans="1:5" s="11" customFormat="1" ht="30">
      <c r="A644" s="98">
        <v>5</v>
      </c>
      <c r="B644" s="98" t="s">
        <v>534</v>
      </c>
      <c r="C644" s="98" t="s">
        <v>704</v>
      </c>
      <c r="D644" s="98" t="s">
        <v>741</v>
      </c>
      <c r="E644" s="349"/>
    </row>
    <row r="645" spans="1:5" s="11" customFormat="1" ht="15.75">
      <c r="A645" s="98">
        <v>6</v>
      </c>
      <c r="B645" s="98" t="s">
        <v>534</v>
      </c>
      <c r="C645" s="98" t="s">
        <v>742</v>
      </c>
      <c r="D645" s="98" t="s">
        <v>743</v>
      </c>
      <c r="E645" s="349"/>
    </row>
    <row r="646" spans="1:5" s="11" customFormat="1" ht="15.75">
      <c r="A646" s="98">
        <v>7</v>
      </c>
      <c r="B646" s="98" t="s">
        <v>581</v>
      </c>
      <c r="C646" s="98" t="s">
        <v>744</v>
      </c>
      <c r="D646" s="98" t="s">
        <v>745</v>
      </c>
      <c r="E646" s="349"/>
    </row>
    <row r="647" spans="1:5" s="11" customFormat="1" ht="15.75">
      <c r="A647" s="98">
        <v>8</v>
      </c>
      <c r="B647" s="98" t="s">
        <v>549</v>
      </c>
      <c r="C647" s="98" t="s">
        <v>746</v>
      </c>
      <c r="D647" s="98" t="s">
        <v>747</v>
      </c>
      <c r="E647" s="349"/>
    </row>
    <row r="648" spans="1:5" s="11" customFormat="1" ht="45">
      <c r="A648" s="98">
        <v>9</v>
      </c>
      <c r="B648" s="98" t="s">
        <v>588</v>
      </c>
      <c r="C648" s="98" t="s">
        <v>748</v>
      </c>
      <c r="D648" s="98" t="s">
        <v>749</v>
      </c>
      <c r="E648" s="349"/>
    </row>
    <row r="649" spans="1:5" s="11" customFormat="1" ht="15.75">
      <c r="A649" s="98">
        <v>10</v>
      </c>
      <c r="B649" s="98" t="s">
        <v>727</v>
      </c>
      <c r="C649" s="98" t="s">
        <v>750</v>
      </c>
      <c r="D649" s="98" t="s">
        <v>751</v>
      </c>
      <c r="E649" s="349"/>
    </row>
    <row r="650" spans="1:5" s="11" customFormat="1" ht="15.75">
      <c r="A650" s="98">
        <v>11</v>
      </c>
      <c r="B650" s="98" t="s">
        <v>727</v>
      </c>
      <c r="C650" s="98" t="s">
        <v>752</v>
      </c>
      <c r="D650" s="98" t="s">
        <v>753</v>
      </c>
      <c r="E650" s="349"/>
    </row>
    <row r="651" spans="1:5" s="11" customFormat="1" ht="15.75">
      <c r="A651" s="98">
        <v>12</v>
      </c>
      <c r="B651" s="98" t="s">
        <v>727</v>
      </c>
      <c r="C651" s="98" t="s">
        <v>754</v>
      </c>
      <c r="D651" s="98" t="s">
        <v>755</v>
      </c>
      <c r="E651" s="349"/>
    </row>
    <row r="652" spans="1:5" s="11" customFormat="1" ht="15.75">
      <c r="A652" s="98">
        <v>13</v>
      </c>
      <c r="B652" s="98" t="s">
        <v>584</v>
      </c>
      <c r="C652" s="98" t="s">
        <v>756</v>
      </c>
      <c r="D652" s="98" t="s">
        <v>757</v>
      </c>
      <c r="E652" s="349"/>
    </row>
    <row r="653" spans="1:5" s="11" customFormat="1" ht="15.75">
      <c r="A653" s="98">
        <v>14</v>
      </c>
      <c r="B653" s="98" t="s">
        <v>584</v>
      </c>
      <c r="C653" s="98" t="s">
        <v>586</v>
      </c>
      <c r="D653" s="98" t="s">
        <v>758</v>
      </c>
      <c r="E653" s="349"/>
    </row>
    <row r="654" spans="1:5" s="11" customFormat="1" ht="15.75">
      <c r="A654" s="98">
        <v>15</v>
      </c>
      <c r="B654" s="98" t="s">
        <v>584</v>
      </c>
      <c r="C654" s="98" t="s">
        <v>586</v>
      </c>
      <c r="D654" s="98" t="s">
        <v>759</v>
      </c>
      <c r="E654" s="349"/>
    </row>
    <row r="655" spans="1:5" s="11" customFormat="1" ht="27">
      <c r="A655" s="98">
        <v>16</v>
      </c>
      <c r="B655" s="98" t="s">
        <v>584</v>
      </c>
      <c r="C655" s="98" t="s">
        <v>760</v>
      </c>
      <c r="D655" s="98" t="s">
        <v>761</v>
      </c>
      <c r="E655" s="349"/>
    </row>
    <row r="656" spans="1:5" s="11" customFormat="1" ht="15.75">
      <c r="A656" s="348">
        <v>1</v>
      </c>
      <c r="B656" s="310" t="s">
        <v>762</v>
      </c>
      <c r="C656" s="311"/>
      <c r="D656" s="312"/>
      <c r="E656" s="349"/>
    </row>
    <row r="657" spans="1:5" s="11" customFormat="1" ht="15.75">
      <c r="A657" s="98">
        <v>1</v>
      </c>
      <c r="B657" s="98" t="s">
        <v>584</v>
      </c>
      <c r="C657" s="98" t="s">
        <v>763</v>
      </c>
      <c r="D657" s="98" t="s">
        <v>764</v>
      </c>
      <c r="E657" s="349"/>
    </row>
    <row r="658" spans="1:5" s="11" customFormat="1" ht="15.75">
      <c r="A658" s="348">
        <f>A662</f>
        <v>4</v>
      </c>
      <c r="B658" s="310" t="s">
        <v>765</v>
      </c>
      <c r="C658" s="311"/>
      <c r="D658" s="312"/>
      <c r="E658" s="349"/>
    </row>
    <row r="659" spans="1:5" s="11" customFormat="1" ht="15.75">
      <c r="A659" s="98">
        <v>1</v>
      </c>
      <c r="B659" s="98" t="s">
        <v>727</v>
      </c>
      <c r="C659" s="98" t="s">
        <v>766</v>
      </c>
      <c r="D659" s="98" t="s">
        <v>767</v>
      </c>
      <c r="E659" s="349"/>
    </row>
    <row r="660" spans="1:5" s="11" customFormat="1" ht="15.75">
      <c r="A660" s="98">
        <v>2</v>
      </c>
      <c r="B660" s="98" t="s">
        <v>534</v>
      </c>
      <c r="C660" s="98" t="s">
        <v>768</v>
      </c>
      <c r="D660" s="98" t="s">
        <v>769</v>
      </c>
      <c r="E660" s="349"/>
    </row>
    <row r="661" spans="1:5" s="11" customFormat="1" ht="15.75">
      <c r="A661" s="98">
        <v>3</v>
      </c>
      <c r="B661" s="98" t="s">
        <v>568</v>
      </c>
      <c r="C661" s="98" t="s">
        <v>770</v>
      </c>
      <c r="D661" s="98" t="s">
        <v>767</v>
      </c>
      <c r="E661" s="349"/>
    </row>
    <row r="662" spans="1:5" s="11" customFormat="1" ht="15.75">
      <c r="A662" s="98">
        <v>4</v>
      </c>
      <c r="B662" s="98" t="s">
        <v>568</v>
      </c>
      <c r="C662" s="98" t="s">
        <v>771</v>
      </c>
      <c r="D662" s="98" t="s">
        <v>769</v>
      </c>
      <c r="E662" s="349"/>
    </row>
    <row r="663" spans="1:5" s="11" customFormat="1" ht="15.75">
      <c r="A663" s="348">
        <v>1</v>
      </c>
      <c r="B663" s="310" t="s">
        <v>772</v>
      </c>
      <c r="C663" s="311"/>
      <c r="D663" s="312"/>
      <c r="E663" s="303"/>
    </row>
    <row r="664" spans="1:5" s="11" customFormat="1" ht="15.75">
      <c r="A664" s="98">
        <v>1</v>
      </c>
      <c r="B664" s="98" t="s">
        <v>568</v>
      </c>
      <c r="C664" s="98" t="s">
        <v>646</v>
      </c>
      <c r="D664" s="98" t="s">
        <v>773</v>
      </c>
      <c r="E664" s="349"/>
    </row>
    <row r="665" spans="1:5" s="1" customFormat="1" ht="15.75">
      <c r="A665" s="324">
        <f>A670</f>
        <v>5</v>
      </c>
      <c r="B665" s="325" t="s">
        <v>774</v>
      </c>
      <c r="C665" s="328" t="s">
        <v>85</v>
      </c>
      <c r="D665" s="329"/>
      <c r="E665" s="306"/>
    </row>
    <row r="666" spans="1:4" ht="14.25">
      <c r="A666" s="350">
        <v>1</v>
      </c>
      <c r="B666" s="350" t="s">
        <v>775</v>
      </c>
      <c r="C666" s="351" t="s">
        <v>776</v>
      </c>
      <c r="D666" s="352" t="s">
        <v>777</v>
      </c>
    </row>
    <row r="667" spans="1:4" ht="14.25">
      <c r="A667" s="350">
        <v>2</v>
      </c>
      <c r="B667" s="350" t="s">
        <v>775</v>
      </c>
      <c r="C667" s="351" t="s">
        <v>778</v>
      </c>
      <c r="D667" s="352" t="s">
        <v>777</v>
      </c>
    </row>
    <row r="668" spans="1:4" ht="14.25">
      <c r="A668" s="350">
        <v>3</v>
      </c>
      <c r="B668" s="350" t="s">
        <v>775</v>
      </c>
      <c r="C668" s="351" t="s">
        <v>779</v>
      </c>
      <c r="D668" s="352" t="s">
        <v>777</v>
      </c>
    </row>
    <row r="669" spans="1:4" ht="14.25">
      <c r="A669" s="350">
        <v>4</v>
      </c>
      <c r="B669" s="350" t="s">
        <v>780</v>
      </c>
      <c r="C669" s="351" t="s">
        <v>781</v>
      </c>
      <c r="D669" s="352" t="s">
        <v>777</v>
      </c>
    </row>
    <row r="670" spans="1:4" ht="14.25">
      <c r="A670" s="350">
        <v>5</v>
      </c>
      <c r="B670" s="350" t="s">
        <v>782</v>
      </c>
      <c r="C670" s="351" t="s">
        <v>783</v>
      </c>
      <c r="D670" s="352" t="s">
        <v>777</v>
      </c>
    </row>
  </sheetData>
  <sheetProtection/>
  <mergeCells count="10">
    <mergeCell ref="A1:D1"/>
    <mergeCell ref="B3:D3"/>
    <mergeCell ref="B4:D4"/>
    <mergeCell ref="B26:D26"/>
    <mergeCell ref="B598:D598"/>
    <mergeCell ref="B629:D629"/>
    <mergeCell ref="B639:D639"/>
    <mergeCell ref="B656:D656"/>
    <mergeCell ref="B658:D658"/>
    <mergeCell ref="B663:D663"/>
  </mergeCells>
  <conditionalFormatting sqref="C666">
    <cfRule type="expression" priority="5" dxfId="0" stopIfTrue="1">
      <formula>AND(COUNTIF($C$666,C666)&gt;1,NOT(ISBLANK(C666)))</formula>
    </cfRule>
  </conditionalFormatting>
  <conditionalFormatting sqref="C667">
    <cfRule type="expression" priority="4" dxfId="0" stopIfTrue="1">
      <formula>AND(COUNTIF($C$667,C667)&gt;1,NOT(ISBLANK(C667)))</formula>
    </cfRule>
  </conditionalFormatting>
  <conditionalFormatting sqref="C668">
    <cfRule type="expression" priority="3" dxfId="0" stopIfTrue="1">
      <formula>AND(COUNTIF($C$668,C668)&gt;1,NOT(ISBLANK(C668)))</formula>
    </cfRule>
  </conditionalFormatting>
  <conditionalFormatting sqref="C669">
    <cfRule type="expression" priority="2" dxfId="0" stopIfTrue="1">
      <formula>AND(COUNTIF($C$669,C669)&gt;1,NOT(ISBLANK(C669)))</formula>
    </cfRule>
  </conditionalFormatting>
  <conditionalFormatting sqref="C670">
    <cfRule type="expression" priority="1" dxfId="0" stopIfTrue="1">
      <formula>AND(COUNTIF($C$670,C670)&gt;1,NOT(ISBLANK(C670)))</formula>
    </cfRule>
  </conditionalFormatting>
  <printOptions/>
  <pageMargins left="0.3541666666666667" right="0.19652777777777777" top="0.39305555555555555" bottom="0.3541666666666667" header="0.275" footer="0.19652777777777777"/>
  <pageSetup fitToHeight="0" fitToWidth="1" horizontalDpi="600" verticalDpi="600" orientation="landscape" paperSize="9" scale="83"/>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tabColor theme="9" tint="0.4000000059604645"/>
  </sheetPr>
  <dimension ref="A1:Q22"/>
  <sheetViews>
    <sheetView view="pageBreakPreview" zoomScale="85" zoomScaleSheetLayoutView="85" workbookViewId="0" topLeftCell="A1">
      <pane xSplit="1" ySplit="3" topLeftCell="B4" activePane="bottomRight" state="frozen"/>
      <selection pane="bottomRight" activeCell="E97" sqref="E97"/>
    </sheetView>
  </sheetViews>
  <sheetFormatPr defaultColWidth="9.00390625" defaultRowHeight="14.25"/>
  <cols>
    <col min="1" max="1" width="7.25390625" style="115" customWidth="1"/>
    <col min="2" max="2" width="6.125" style="116" customWidth="1"/>
    <col min="3" max="3" width="6.375" style="116" customWidth="1"/>
    <col min="4" max="4" width="10.875" style="116" customWidth="1"/>
    <col min="5" max="5" width="14.625" style="116" customWidth="1"/>
    <col min="6" max="6" width="48.00390625" style="117" customWidth="1"/>
    <col min="7" max="7" width="12.625" style="118" customWidth="1"/>
    <col min="8" max="8" width="11.125" style="116" customWidth="1"/>
    <col min="9" max="9" width="13.875" style="119" customWidth="1"/>
    <col min="10" max="16384" width="9.00390625" style="114" customWidth="1"/>
  </cols>
  <sheetData>
    <row r="1" spans="1:9" s="109" customFormat="1" ht="45.75" customHeight="1">
      <c r="A1" s="120" t="s">
        <v>784</v>
      </c>
      <c r="B1" s="121"/>
      <c r="C1" s="121"/>
      <c r="D1" s="121"/>
      <c r="E1" s="121"/>
      <c r="F1" s="122"/>
      <c r="G1" s="123"/>
      <c r="H1" s="121"/>
      <c r="I1" s="166"/>
    </row>
    <row r="2" spans="1:9" s="110" customFormat="1" ht="28.5">
      <c r="A2" s="16" t="s">
        <v>785</v>
      </c>
      <c r="B2" s="17" t="s">
        <v>786</v>
      </c>
      <c r="C2" s="17" t="s">
        <v>787</v>
      </c>
      <c r="D2" s="17" t="s">
        <v>788</v>
      </c>
      <c r="E2" s="17" t="s">
        <v>789</v>
      </c>
      <c r="F2" s="17" t="s">
        <v>790</v>
      </c>
      <c r="G2" s="18" t="s">
        <v>791</v>
      </c>
      <c r="H2" s="17" t="s">
        <v>792</v>
      </c>
      <c r="I2" s="75" t="s">
        <v>793</v>
      </c>
    </row>
    <row r="3" spans="1:17" s="111" customFormat="1" ht="24" customHeight="1">
      <c r="A3" s="124">
        <f>A4+A9+A12+A14</f>
        <v>11</v>
      </c>
      <c r="B3" s="126" t="s">
        <v>1574</v>
      </c>
      <c r="C3" s="126"/>
      <c r="D3" s="126"/>
      <c r="E3" s="126"/>
      <c r="F3" s="127"/>
      <c r="G3" s="75"/>
      <c r="H3" s="126"/>
      <c r="I3" s="167">
        <f>SUM(I4+I9+I12+I14+I20)</f>
        <v>2492</v>
      </c>
      <c r="J3" s="168"/>
      <c r="K3" s="168"/>
      <c r="L3" s="168"/>
      <c r="M3" s="168"/>
      <c r="N3" s="168"/>
      <c r="O3" s="168"/>
      <c r="P3" s="168"/>
      <c r="Q3" s="168"/>
    </row>
    <row r="4" spans="1:9" s="113" customFormat="1" ht="15">
      <c r="A4" s="128">
        <v>4</v>
      </c>
      <c r="B4" s="133" t="s">
        <v>1218</v>
      </c>
      <c r="C4" s="134"/>
      <c r="D4" s="135"/>
      <c r="E4" s="134"/>
      <c r="F4" s="136"/>
      <c r="G4" s="137"/>
      <c r="H4" s="138"/>
      <c r="I4" s="169">
        <f>SUM(I5:I8)</f>
        <v>200</v>
      </c>
    </row>
    <row r="5" spans="1:9" s="113" customFormat="1" ht="40.5">
      <c r="A5" s="41">
        <v>1</v>
      </c>
      <c r="B5" s="31" t="s">
        <v>1575</v>
      </c>
      <c r="C5" s="31" t="s">
        <v>1576</v>
      </c>
      <c r="D5" s="31" t="s">
        <v>1577</v>
      </c>
      <c r="E5" s="31" t="s">
        <v>811</v>
      </c>
      <c r="F5" s="32"/>
      <c r="G5" s="33"/>
      <c r="H5" s="31"/>
      <c r="I5" s="79">
        <v>50</v>
      </c>
    </row>
    <row r="6" spans="1:9" s="113" customFormat="1" ht="54">
      <c r="A6" s="41">
        <v>2</v>
      </c>
      <c r="B6" s="31" t="s">
        <v>1575</v>
      </c>
      <c r="C6" s="31" t="s">
        <v>1576</v>
      </c>
      <c r="D6" s="31" t="s">
        <v>1578</v>
      </c>
      <c r="E6" s="31" t="s">
        <v>811</v>
      </c>
      <c r="F6" s="32"/>
      <c r="G6" s="33"/>
      <c r="H6" s="31"/>
      <c r="I6" s="79">
        <v>50</v>
      </c>
    </row>
    <row r="7" spans="1:9" s="113" customFormat="1" ht="67.5">
      <c r="A7" s="41">
        <v>3</v>
      </c>
      <c r="B7" s="31" t="s">
        <v>1575</v>
      </c>
      <c r="C7" s="31" t="s">
        <v>1579</v>
      </c>
      <c r="D7" s="31" t="s">
        <v>1580</v>
      </c>
      <c r="E7" s="31" t="s">
        <v>820</v>
      </c>
      <c r="F7" s="32"/>
      <c r="G7" s="33"/>
      <c r="H7" s="31"/>
      <c r="I7" s="79">
        <v>50</v>
      </c>
    </row>
    <row r="8" spans="1:9" s="113" customFormat="1" ht="40.5">
      <c r="A8" s="41">
        <v>4</v>
      </c>
      <c r="B8" s="31" t="s">
        <v>1575</v>
      </c>
      <c r="C8" s="31" t="s">
        <v>1581</v>
      </c>
      <c r="D8" s="31" t="s">
        <v>1582</v>
      </c>
      <c r="E8" s="31" t="s">
        <v>820</v>
      </c>
      <c r="F8" s="32"/>
      <c r="G8" s="33"/>
      <c r="H8" s="31"/>
      <c r="I8" s="79">
        <v>50</v>
      </c>
    </row>
    <row r="9" spans="1:9" s="112" customFormat="1" ht="14.25">
      <c r="A9" s="128">
        <v>1</v>
      </c>
      <c r="B9" s="129" t="s">
        <v>1240</v>
      </c>
      <c r="C9" s="130"/>
      <c r="D9" s="129"/>
      <c r="E9" s="130"/>
      <c r="F9" s="131"/>
      <c r="G9" s="132"/>
      <c r="H9" s="129"/>
      <c r="I9" s="169">
        <v>42</v>
      </c>
    </row>
    <row r="10" spans="1:9" s="112" customFormat="1" ht="14.25">
      <c r="A10" s="139" t="s">
        <v>1583</v>
      </c>
      <c r="B10" s="140"/>
      <c r="C10" s="140"/>
      <c r="D10" s="140"/>
      <c r="E10" s="140"/>
      <c r="F10" s="141"/>
      <c r="G10" s="142"/>
      <c r="H10" s="140"/>
      <c r="I10" s="105">
        <v>42</v>
      </c>
    </row>
    <row r="11" spans="1:9" s="112" customFormat="1" ht="60">
      <c r="A11" s="41">
        <v>1</v>
      </c>
      <c r="B11" s="31" t="s">
        <v>1584</v>
      </c>
      <c r="C11" s="31" t="s">
        <v>1585</v>
      </c>
      <c r="D11" s="31" t="s">
        <v>1586</v>
      </c>
      <c r="E11" s="31" t="s">
        <v>1587</v>
      </c>
      <c r="F11" s="31" t="s">
        <v>1588</v>
      </c>
      <c r="G11" s="143">
        <v>212.54</v>
      </c>
      <c r="H11" s="144" t="s">
        <v>1589</v>
      </c>
      <c r="I11" s="79">
        <v>42</v>
      </c>
    </row>
    <row r="12" spans="1:9" s="113" customFormat="1" ht="15">
      <c r="A12" s="128">
        <v>1</v>
      </c>
      <c r="B12" s="129" t="s">
        <v>1428</v>
      </c>
      <c r="C12" s="130"/>
      <c r="D12" s="129"/>
      <c r="E12" s="130"/>
      <c r="F12" s="131"/>
      <c r="G12" s="132"/>
      <c r="H12" s="130"/>
      <c r="I12" s="106">
        <f>SUM(I13:I13)</f>
        <v>64</v>
      </c>
    </row>
    <row r="13" spans="1:9" s="114" customFormat="1" ht="54">
      <c r="A13" s="158">
        <v>1</v>
      </c>
      <c r="B13" s="159" t="s">
        <v>1575</v>
      </c>
      <c r="C13" s="159" t="s">
        <v>1590</v>
      </c>
      <c r="D13" s="159" t="s">
        <v>1577</v>
      </c>
      <c r="E13" s="159" t="s">
        <v>938</v>
      </c>
      <c r="F13" s="160" t="s">
        <v>1591</v>
      </c>
      <c r="G13" s="161" t="s">
        <v>804</v>
      </c>
      <c r="H13" s="159" t="s">
        <v>804</v>
      </c>
      <c r="I13" s="108">
        <v>64</v>
      </c>
    </row>
    <row r="14" spans="1:9" s="114" customFormat="1" ht="15.75">
      <c r="A14" s="128">
        <v>5</v>
      </c>
      <c r="B14" s="129" t="s">
        <v>1592</v>
      </c>
      <c r="C14" s="130"/>
      <c r="D14" s="129"/>
      <c r="E14" s="130"/>
      <c r="F14" s="131"/>
      <c r="G14" s="132"/>
      <c r="H14" s="130"/>
      <c r="I14" s="106">
        <v>1186</v>
      </c>
    </row>
    <row r="15" spans="1:9" s="114" customFormat="1" ht="15.75">
      <c r="A15" s="163" t="s">
        <v>956</v>
      </c>
      <c r="B15" s="164"/>
      <c r="C15" s="164"/>
      <c r="D15" s="164"/>
      <c r="E15" s="164"/>
      <c r="F15" s="164"/>
      <c r="G15" s="164"/>
      <c r="H15" s="164"/>
      <c r="I15" s="84">
        <v>396</v>
      </c>
    </row>
    <row r="16" spans="1:9" s="114" customFormat="1" ht="36">
      <c r="A16" s="72">
        <v>1</v>
      </c>
      <c r="B16" s="65" t="s">
        <v>1593</v>
      </c>
      <c r="C16" s="65"/>
      <c r="D16" s="65" t="s">
        <v>1594</v>
      </c>
      <c r="E16" s="65" t="s">
        <v>1595</v>
      </c>
      <c r="F16" s="65" t="s">
        <v>1596</v>
      </c>
      <c r="G16" s="65">
        <v>1984.56</v>
      </c>
      <c r="H16" s="65" t="s">
        <v>1597</v>
      </c>
      <c r="I16" s="85">
        <v>396</v>
      </c>
    </row>
    <row r="17" spans="1:9" s="114" customFormat="1" ht="15.75">
      <c r="A17" s="163" t="s">
        <v>1598</v>
      </c>
      <c r="B17" s="164"/>
      <c r="C17" s="164"/>
      <c r="D17" s="164"/>
      <c r="E17" s="164"/>
      <c r="F17" s="164"/>
      <c r="G17" s="164"/>
      <c r="H17" s="164"/>
      <c r="I17" s="84">
        <f>SUM(I18:I19)</f>
        <v>790</v>
      </c>
    </row>
    <row r="18" spans="1:9" s="114" customFormat="1" ht="48">
      <c r="A18" s="72">
        <v>2</v>
      </c>
      <c r="B18" s="65" t="s">
        <v>1593</v>
      </c>
      <c r="C18" s="65"/>
      <c r="D18" s="65" t="s">
        <v>1599</v>
      </c>
      <c r="E18" s="65" t="s">
        <v>1600</v>
      </c>
      <c r="F18" s="65" t="s">
        <v>972</v>
      </c>
      <c r="G18" s="65">
        <v>2508.15</v>
      </c>
      <c r="H18" s="65" t="s">
        <v>1601</v>
      </c>
      <c r="I18" s="85">
        <v>501</v>
      </c>
    </row>
    <row r="19" spans="1:9" s="114" customFormat="1" ht="36">
      <c r="A19" s="72">
        <v>3</v>
      </c>
      <c r="B19" s="65" t="s">
        <v>1593</v>
      </c>
      <c r="C19" s="65"/>
      <c r="D19" s="65" t="s">
        <v>1594</v>
      </c>
      <c r="E19" s="65" t="s">
        <v>1602</v>
      </c>
      <c r="F19" s="65" t="s">
        <v>972</v>
      </c>
      <c r="G19" s="65">
        <v>1449.92</v>
      </c>
      <c r="H19" s="65" t="s">
        <v>1603</v>
      </c>
      <c r="I19" s="85">
        <v>289</v>
      </c>
    </row>
    <row r="20" spans="1:9" s="114" customFormat="1" ht="15.75">
      <c r="A20" s="174" t="s">
        <v>973</v>
      </c>
      <c r="B20" s="175"/>
      <c r="C20" s="175"/>
      <c r="D20" s="175"/>
      <c r="E20" s="176"/>
      <c r="F20" s="177"/>
      <c r="G20" s="178"/>
      <c r="H20" s="179"/>
      <c r="I20" s="180">
        <v>1000</v>
      </c>
    </row>
    <row r="21" spans="1:9" s="114" customFormat="1" ht="42.75">
      <c r="A21" s="72">
        <v>4</v>
      </c>
      <c r="B21" s="179" t="s">
        <v>41</v>
      </c>
      <c r="C21" s="179"/>
      <c r="D21" s="65" t="s">
        <v>1604</v>
      </c>
      <c r="E21" s="65" t="s">
        <v>1274</v>
      </c>
      <c r="F21" s="177"/>
      <c r="G21" s="178"/>
      <c r="H21" s="179"/>
      <c r="I21" s="181">
        <v>500</v>
      </c>
    </row>
    <row r="22" spans="1:9" s="114" customFormat="1" ht="42.75">
      <c r="A22" s="72">
        <v>5</v>
      </c>
      <c r="B22" s="179" t="s">
        <v>41</v>
      </c>
      <c r="C22" s="179"/>
      <c r="D22" s="65" t="s">
        <v>1605</v>
      </c>
      <c r="E22" s="65" t="s">
        <v>1572</v>
      </c>
      <c r="F22" s="177"/>
      <c r="G22" s="178"/>
      <c r="H22" s="179"/>
      <c r="I22" s="181">
        <v>500</v>
      </c>
    </row>
  </sheetData>
  <sheetProtection/>
  <mergeCells count="11">
    <mergeCell ref="A1:I1"/>
    <mergeCell ref="B3:H3"/>
    <mergeCell ref="J3:Q3"/>
    <mergeCell ref="B4:H4"/>
    <mergeCell ref="B9:H9"/>
    <mergeCell ref="A10:H10"/>
    <mergeCell ref="B12:H12"/>
    <mergeCell ref="B14:H14"/>
    <mergeCell ref="A15:H15"/>
    <mergeCell ref="A17:H17"/>
    <mergeCell ref="A20:E20"/>
  </mergeCells>
  <printOptions/>
  <pageMargins left="0.75" right="0.75" top="1" bottom="1" header="0.5" footer="0.5"/>
  <pageSetup orientation="portrait" paperSize="9" scale="61"/>
</worksheet>
</file>

<file path=xl/worksheets/sheet11.xml><?xml version="1.0" encoding="utf-8"?>
<worksheet xmlns="http://schemas.openxmlformats.org/spreadsheetml/2006/main" xmlns:r="http://schemas.openxmlformats.org/officeDocument/2006/relationships">
  <sheetPr>
    <tabColor theme="9" tint="0.4000000059604645"/>
  </sheetPr>
  <dimension ref="A1:Q57"/>
  <sheetViews>
    <sheetView view="pageBreakPreview" zoomScale="85" zoomScaleNormal="85" zoomScaleSheetLayoutView="85" workbookViewId="0" topLeftCell="A1">
      <pane xSplit="1" ySplit="3" topLeftCell="B4" activePane="bottomRight" state="frozen"/>
      <selection pane="bottomRight" activeCell="D23" sqref="D23"/>
    </sheetView>
  </sheetViews>
  <sheetFormatPr defaultColWidth="9.00390625" defaultRowHeight="14.25"/>
  <cols>
    <col min="1" max="1" width="7.25390625" style="115" customWidth="1"/>
    <col min="2" max="2" width="6.125" style="116" customWidth="1"/>
    <col min="3" max="3" width="6.375" style="116" customWidth="1"/>
    <col min="4" max="4" width="10.875" style="116" customWidth="1"/>
    <col min="5" max="5" width="14.625" style="116" customWidth="1"/>
    <col min="6" max="6" width="48.00390625" style="117" customWidth="1"/>
    <col min="7" max="7" width="12.625" style="118" customWidth="1"/>
    <col min="8" max="8" width="11.125" style="116" customWidth="1"/>
    <col min="9" max="9" width="13.875" style="119" customWidth="1"/>
    <col min="10" max="16384" width="9.00390625" style="114" customWidth="1"/>
  </cols>
  <sheetData>
    <row r="1" spans="1:9" s="109" customFormat="1" ht="45.75" customHeight="1">
      <c r="A1" s="120" t="s">
        <v>784</v>
      </c>
      <c r="B1" s="121"/>
      <c r="C1" s="121"/>
      <c r="D1" s="121"/>
      <c r="E1" s="121"/>
      <c r="F1" s="122"/>
      <c r="G1" s="123"/>
      <c r="H1" s="121"/>
      <c r="I1" s="166"/>
    </row>
    <row r="2" spans="1:9" s="110" customFormat="1" ht="28.5">
      <c r="A2" s="16" t="s">
        <v>785</v>
      </c>
      <c r="B2" s="17" t="s">
        <v>786</v>
      </c>
      <c r="C2" s="17" t="s">
        <v>787</v>
      </c>
      <c r="D2" s="17" t="s">
        <v>788</v>
      </c>
      <c r="E2" s="17" t="s">
        <v>789</v>
      </c>
      <c r="F2" s="17" t="s">
        <v>790</v>
      </c>
      <c r="G2" s="18" t="s">
        <v>791</v>
      </c>
      <c r="H2" s="17" t="s">
        <v>792</v>
      </c>
      <c r="I2" s="167" t="s">
        <v>793</v>
      </c>
    </row>
    <row r="3" spans="1:17" s="111" customFormat="1" ht="24" customHeight="1">
      <c r="A3" s="124">
        <f>A4+A6+A8+A25+A32+A36+A38+A43+A45+A47+A51</f>
        <v>36</v>
      </c>
      <c r="B3" s="125" t="s">
        <v>1606</v>
      </c>
      <c r="C3" s="126"/>
      <c r="D3" s="126"/>
      <c r="E3" s="126"/>
      <c r="F3" s="127"/>
      <c r="G3" s="75"/>
      <c r="H3" s="126"/>
      <c r="I3" s="167">
        <f>SUM(I4+I6+I8+I25+I32+I38+I36+I43+I45+I47+I51)</f>
        <v>8353.4</v>
      </c>
      <c r="J3" s="168"/>
      <c r="K3" s="168"/>
      <c r="L3" s="168"/>
      <c r="M3" s="168"/>
      <c r="N3" s="168"/>
      <c r="O3" s="168"/>
      <c r="P3" s="168"/>
      <c r="Q3" s="168"/>
    </row>
    <row r="4" spans="1:17" s="112" customFormat="1" ht="14.25">
      <c r="A4" s="128">
        <v>1</v>
      </c>
      <c r="B4" s="129" t="s">
        <v>795</v>
      </c>
      <c r="C4" s="130"/>
      <c r="D4" s="129"/>
      <c r="E4" s="130"/>
      <c r="F4" s="131"/>
      <c r="G4" s="132"/>
      <c r="H4" s="130"/>
      <c r="I4" s="169">
        <v>60</v>
      </c>
      <c r="J4" s="168"/>
      <c r="K4" s="168"/>
      <c r="L4" s="168"/>
      <c r="M4" s="168"/>
      <c r="N4" s="168"/>
      <c r="O4" s="168"/>
      <c r="P4" s="168"/>
      <c r="Q4" s="168"/>
    </row>
    <row r="5" spans="1:9" s="112" customFormat="1" ht="226.5">
      <c r="A5" s="30">
        <v>1</v>
      </c>
      <c r="B5" s="31" t="s">
        <v>1607</v>
      </c>
      <c r="C5" s="31" t="s">
        <v>1608</v>
      </c>
      <c r="D5" s="31" t="s">
        <v>1609</v>
      </c>
      <c r="E5" s="31" t="s">
        <v>1610</v>
      </c>
      <c r="F5" s="32" t="s">
        <v>1611</v>
      </c>
      <c r="G5" s="33">
        <v>950</v>
      </c>
      <c r="H5" s="31" t="s">
        <v>1612</v>
      </c>
      <c r="I5" s="79">
        <v>60</v>
      </c>
    </row>
    <row r="6" spans="1:9" s="112" customFormat="1" ht="14.25">
      <c r="A6" s="128">
        <v>1</v>
      </c>
      <c r="B6" s="133" t="s">
        <v>802</v>
      </c>
      <c r="C6" s="134"/>
      <c r="D6" s="135"/>
      <c r="E6" s="134"/>
      <c r="F6" s="136"/>
      <c r="G6" s="137"/>
      <c r="H6" s="138"/>
      <c r="I6" s="169">
        <f>SUM(I7:I7)</f>
        <v>57</v>
      </c>
    </row>
    <row r="7" spans="1:9" s="113" customFormat="1" ht="40.5">
      <c r="A7" s="41">
        <v>1</v>
      </c>
      <c r="B7" s="31" t="s">
        <v>1613</v>
      </c>
      <c r="C7" s="42" t="s">
        <v>804</v>
      </c>
      <c r="D7" s="31" t="s">
        <v>1614</v>
      </c>
      <c r="E7" s="31" t="s">
        <v>806</v>
      </c>
      <c r="F7" s="43" t="s">
        <v>1615</v>
      </c>
      <c r="G7" s="44">
        <v>561.92</v>
      </c>
      <c r="H7" s="45" t="s">
        <v>804</v>
      </c>
      <c r="I7" s="79">
        <v>57</v>
      </c>
    </row>
    <row r="8" spans="1:9" s="113" customFormat="1" ht="15">
      <c r="A8" s="128">
        <v>16</v>
      </c>
      <c r="B8" s="133" t="s">
        <v>808</v>
      </c>
      <c r="C8" s="134"/>
      <c r="D8" s="135"/>
      <c r="E8" s="134"/>
      <c r="F8" s="136"/>
      <c r="G8" s="137"/>
      <c r="H8" s="138"/>
      <c r="I8" s="169">
        <f>SUM(I9:I24)</f>
        <v>800</v>
      </c>
    </row>
    <row r="9" spans="1:9" s="113" customFormat="1" ht="54">
      <c r="A9" s="41">
        <v>1</v>
      </c>
      <c r="B9" s="31" t="s">
        <v>1607</v>
      </c>
      <c r="C9" s="31" t="s">
        <v>1616</v>
      </c>
      <c r="D9" s="31" t="s">
        <v>1617</v>
      </c>
      <c r="E9" s="31" t="s">
        <v>811</v>
      </c>
      <c r="F9" s="32"/>
      <c r="G9" s="33"/>
      <c r="H9" s="31"/>
      <c r="I9" s="79">
        <v>50</v>
      </c>
    </row>
    <row r="10" spans="1:9" s="113" customFormat="1" ht="40.5">
      <c r="A10" s="41">
        <v>2</v>
      </c>
      <c r="B10" s="31" t="s">
        <v>1607</v>
      </c>
      <c r="C10" s="31" t="s">
        <v>1608</v>
      </c>
      <c r="D10" s="31" t="s">
        <v>1618</v>
      </c>
      <c r="E10" s="31" t="s">
        <v>811</v>
      </c>
      <c r="F10" s="32"/>
      <c r="G10" s="33"/>
      <c r="H10" s="31"/>
      <c r="I10" s="79">
        <v>50</v>
      </c>
    </row>
    <row r="11" spans="1:9" s="113" customFormat="1" ht="57">
      <c r="A11" s="41">
        <v>3</v>
      </c>
      <c r="B11" s="31" t="s">
        <v>1607</v>
      </c>
      <c r="C11" s="31" t="s">
        <v>1619</v>
      </c>
      <c r="D11" s="31" t="s">
        <v>1620</v>
      </c>
      <c r="E11" s="31" t="s">
        <v>1621</v>
      </c>
      <c r="F11" s="32"/>
      <c r="G11" s="33"/>
      <c r="H11" s="31"/>
      <c r="I11" s="79">
        <v>50</v>
      </c>
    </row>
    <row r="12" spans="1:9" s="113" customFormat="1" ht="54">
      <c r="A12" s="41">
        <v>4</v>
      </c>
      <c r="B12" s="31" t="s">
        <v>1607</v>
      </c>
      <c r="C12" s="31" t="s">
        <v>1622</v>
      </c>
      <c r="D12" s="31" t="s">
        <v>1623</v>
      </c>
      <c r="E12" s="31" t="s">
        <v>820</v>
      </c>
      <c r="F12" s="32"/>
      <c r="G12" s="33"/>
      <c r="H12" s="31"/>
      <c r="I12" s="79">
        <v>50</v>
      </c>
    </row>
    <row r="13" spans="1:9" s="113" customFormat="1" ht="40.5">
      <c r="A13" s="41">
        <v>5</v>
      </c>
      <c r="B13" s="31" t="s">
        <v>1607</v>
      </c>
      <c r="C13" s="31" t="s">
        <v>1622</v>
      </c>
      <c r="D13" s="31" t="s">
        <v>1624</v>
      </c>
      <c r="E13" s="31" t="s">
        <v>820</v>
      </c>
      <c r="F13" s="32"/>
      <c r="G13" s="33"/>
      <c r="H13" s="31"/>
      <c r="I13" s="79">
        <v>50</v>
      </c>
    </row>
    <row r="14" spans="1:9" s="113" customFormat="1" ht="54">
      <c r="A14" s="41">
        <v>6</v>
      </c>
      <c r="B14" s="31" t="s">
        <v>1607</v>
      </c>
      <c r="C14" s="31" t="s">
        <v>1625</v>
      </c>
      <c r="D14" s="31" t="s">
        <v>1626</v>
      </c>
      <c r="E14" s="31" t="s">
        <v>820</v>
      </c>
      <c r="F14" s="32"/>
      <c r="G14" s="33"/>
      <c r="H14" s="31"/>
      <c r="I14" s="79">
        <v>50</v>
      </c>
    </row>
    <row r="15" spans="1:9" s="113" customFormat="1" ht="54">
      <c r="A15" s="41">
        <v>7</v>
      </c>
      <c r="B15" s="31" t="s">
        <v>1607</v>
      </c>
      <c r="C15" s="31" t="s">
        <v>1627</v>
      </c>
      <c r="D15" s="31" t="s">
        <v>1628</v>
      </c>
      <c r="E15" s="31" t="s">
        <v>820</v>
      </c>
      <c r="F15" s="32"/>
      <c r="G15" s="33"/>
      <c r="H15" s="31"/>
      <c r="I15" s="79">
        <v>50</v>
      </c>
    </row>
    <row r="16" spans="1:9" s="113" customFormat="1" ht="40.5">
      <c r="A16" s="41">
        <v>8</v>
      </c>
      <c r="B16" s="31" t="s">
        <v>1607</v>
      </c>
      <c r="C16" s="31" t="s">
        <v>1619</v>
      </c>
      <c r="D16" s="31" t="s">
        <v>1629</v>
      </c>
      <c r="E16" s="31" t="s">
        <v>820</v>
      </c>
      <c r="F16" s="32"/>
      <c r="G16" s="33"/>
      <c r="H16" s="31"/>
      <c r="I16" s="79">
        <v>50</v>
      </c>
    </row>
    <row r="17" spans="1:9" s="113" customFormat="1" ht="40.5">
      <c r="A17" s="41">
        <v>9</v>
      </c>
      <c r="B17" s="31" t="s">
        <v>1607</v>
      </c>
      <c r="C17" s="31" t="s">
        <v>1630</v>
      </c>
      <c r="D17" s="31" t="s">
        <v>1631</v>
      </c>
      <c r="E17" s="31" t="s">
        <v>820</v>
      </c>
      <c r="F17" s="32"/>
      <c r="G17" s="33"/>
      <c r="H17" s="31"/>
      <c r="I17" s="79">
        <v>50</v>
      </c>
    </row>
    <row r="18" spans="1:9" s="113" customFormat="1" ht="40.5">
      <c r="A18" s="41">
        <v>10</v>
      </c>
      <c r="B18" s="31" t="s">
        <v>1607</v>
      </c>
      <c r="C18" s="31" t="s">
        <v>1608</v>
      </c>
      <c r="D18" s="31" t="s">
        <v>1632</v>
      </c>
      <c r="E18" s="31" t="s">
        <v>820</v>
      </c>
      <c r="F18" s="32"/>
      <c r="G18" s="33"/>
      <c r="H18" s="31"/>
      <c r="I18" s="79">
        <v>50</v>
      </c>
    </row>
    <row r="19" spans="1:9" s="113" customFormat="1" ht="40.5">
      <c r="A19" s="41">
        <v>11</v>
      </c>
      <c r="B19" s="31" t="s">
        <v>1607</v>
      </c>
      <c r="C19" s="31" t="s">
        <v>1633</v>
      </c>
      <c r="D19" s="31" t="s">
        <v>1634</v>
      </c>
      <c r="E19" s="31" t="s">
        <v>820</v>
      </c>
      <c r="F19" s="32"/>
      <c r="G19" s="33"/>
      <c r="H19" s="31"/>
      <c r="I19" s="79">
        <v>50</v>
      </c>
    </row>
    <row r="20" spans="1:9" s="113" customFormat="1" ht="67.5">
      <c r="A20" s="41">
        <v>12</v>
      </c>
      <c r="B20" s="31" t="s">
        <v>1607</v>
      </c>
      <c r="C20" s="31" t="s">
        <v>1635</v>
      </c>
      <c r="D20" s="31" t="s">
        <v>1636</v>
      </c>
      <c r="E20" s="31" t="s">
        <v>820</v>
      </c>
      <c r="F20" s="32"/>
      <c r="G20" s="33"/>
      <c r="H20" s="31"/>
      <c r="I20" s="79">
        <v>50</v>
      </c>
    </row>
    <row r="21" spans="1:9" s="113" customFormat="1" ht="57">
      <c r="A21" s="41">
        <v>13</v>
      </c>
      <c r="B21" s="31" t="s">
        <v>1607</v>
      </c>
      <c r="C21" s="31" t="s">
        <v>1633</v>
      </c>
      <c r="D21" s="31" t="s">
        <v>1637</v>
      </c>
      <c r="E21" s="31" t="s">
        <v>1638</v>
      </c>
      <c r="F21" s="32"/>
      <c r="G21" s="33"/>
      <c r="H21" s="31"/>
      <c r="I21" s="79">
        <v>50</v>
      </c>
    </row>
    <row r="22" spans="1:9" s="113" customFormat="1" ht="57">
      <c r="A22" s="41">
        <v>14</v>
      </c>
      <c r="B22" s="31" t="s">
        <v>1607</v>
      </c>
      <c r="C22" s="31" t="s">
        <v>1633</v>
      </c>
      <c r="D22" s="31" t="s">
        <v>1639</v>
      </c>
      <c r="E22" s="31" t="s">
        <v>1640</v>
      </c>
      <c r="F22" s="32"/>
      <c r="G22" s="33"/>
      <c r="H22" s="31"/>
      <c r="I22" s="79">
        <v>50</v>
      </c>
    </row>
    <row r="23" spans="1:9" s="113" customFormat="1" ht="54">
      <c r="A23" s="41">
        <v>15</v>
      </c>
      <c r="B23" s="31" t="s">
        <v>1607</v>
      </c>
      <c r="C23" s="31" t="s">
        <v>1608</v>
      </c>
      <c r="D23" s="31" t="s">
        <v>1641</v>
      </c>
      <c r="E23" s="31" t="s">
        <v>843</v>
      </c>
      <c r="F23" s="32"/>
      <c r="G23" s="33"/>
      <c r="H23" s="31"/>
      <c r="I23" s="79">
        <v>50</v>
      </c>
    </row>
    <row r="24" spans="1:9" s="113" customFormat="1" ht="40.5">
      <c r="A24" s="41">
        <v>16</v>
      </c>
      <c r="B24" s="31" t="s">
        <v>1607</v>
      </c>
      <c r="C24" s="31" t="s">
        <v>1622</v>
      </c>
      <c r="D24" s="31" t="s">
        <v>1642</v>
      </c>
      <c r="E24" s="31" t="s">
        <v>844</v>
      </c>
      <c r="F24" s="32"/>
      <c r="G24" s="33"/>
      <c r="H24" s="31"/>
      <c r="I24" s="79">
        <v>50</v>
      </c>
    </row>
    <row r="25" spans="1:9" s="112" customFormat="1" ht="14.25">
      <c r="A25" s="128">
        <v>3</v>
      </c>
      <c r="B25" s="129" t="s">
        <v>1643</v>
      </c>
      <c r="C25" s="130"/>
      <c r="D25" s="129"/>
      <c r="E25" s="130"/>
      <c r="F25" s="131"/>
      <c r="G25" s="132"/>
      <c r="H25" s="129"/>
      <c r="I25" s="169">
        <f>SUM(I26+I29)</f>
        <v>297</v>
      </c>
    </row>
    <row r="26" spans="1:9" s="112" customFormat="1" ht="14.25">
      <c r="A26" s="139" t="s">
        <v>1644</v>
      </c>
      <c r="B26" s="140"/>
      <c r="C26" s="140"/>
      <c r="D26" s="140"/>
      <c r="E26" s="140"/>
      <c r="F26" s="141"/>
      <c r="G26" s="142"/>
      <c r="H26" s="140"/>
      <c r="I26" s="105">
        <f>SUM(I27:I28)</f>
        <v>25</v>
      </c>
    </row>
    <row r="27" spans="1:9" s="113" customFormat="1" ht="54">
      <c r="A27" s="41">
        <v>1</v>
      </c>
      <c r="B27" s="31" t="s">
        <v>1613</v>
      </c>
      <c r="C27" s="31" t="s">
        <v>1645</v>
      </c>
      <c r="D27" s="31" t="s">
        <v>1646</v>
      </c>
      <c r="E27" s="31" t="s">
        <v>1647</v>
      </c>
      <c r="F27" s="31" t="s">
        <v>1648</v>
      </c>
      <c r="G27" s="143">
        <v>75.9</v>
      </c>
      <c r="H27" s="144" t="s">
        <v>1649</v>
      </c>
      <c r="I27" s="79">
        <v>15</v>
      </c>
    </row>
    <row r="28" spans="1:9" s="113" customFormat="1" ht="85.5">
      <c r="A28" s="41">
        <v>2</v>
      </c>
      <c r="B28" s="31" t="s">
        <v>1613</v>
      </c>
      <c r="C28" s="31" t="s">
        <v>1650</v>
      </c>
      <c r="D28" s="31" t="s">
        <v>1651</v>
      </c>
      <c r="E28" s="31" t="s">
        <v>1652</v>
      </c>
      <c r="F28" s="31" t="s">
        <v>1653</v>
      </c>
      <c r="G28" s="143">
        <v>52</v>
      </c>
      <c r="H28" s="144" t="s">
        <v>1654</v>
      </c>
      <c r="I28" s="79">
        <v>10</v>
      </c>
    </row>
    <row r="29" spans="1:9" s="112" customFormat="1" ht="14.25">
      <c r="A29" s="145" t="s">
        <v>1074</v>
      </c>
      <c r="B29" s="146"/>
      <c r="C29" s="146"/>
      <c r="D29" s="146"/>
      <c r="E29" s="146"/>
      <c r="F29" s="147"/>
      <c r="G29" s="148"/>
      <c r="H29" s="146"/>
      <c r="I29" s="105">
        <v>272</v>
      </c>
    </row>
    <row r="30" spans="1:9" s="112" customFormat="1" ht="14.25">
      <c r="A30" s="145" t="s">
        <v>1312</v>
      </c>
      <c r="B30" s="146"/>
      <c r="C30" s="146"/>
      <c r="D30" s="146"/>
      <c r="E30" s="146"/>
      <c r="F30" s="147"/>
      <c r="G30" s="148"/>
      <c r="H30" s="146"/>
      <c r="I30" s="105">
        <f>SUM(I31:I31)</f>
        <v>272</v>
      </c>
    </row>
    <row r="31" spans="1:9" s="113" customFormat="1" ht="69">
      <c r="A31" s="149">
        <v>1</v>
      </c>
      <c r="B31" s="31" t="s">
        <v>1613</v>
      </c>
      <c r="C31" s="31" t="s">
        <v>1655</v>
      </c>
      <c r="D31" s="31" t="s">
        <v>1656</v>
      </c>
      <c r="E31" s="31" t="s">
        <v>1657</v>
      </c>
      <c r="F31" s="31" t="s">
        <v>1658</v>
      </c>
      <c r="G31" s="93">
        <v>1360.16</v>
      </c>
      <c r="H31" s="45" t="s">
        <v>1659</v>
      </c>
      <c r="I31" s="79">
        <v>272</v>
      </c>
    </row>
    <row r="32" spans="1:9" s="112" customFormat="1" ht="18" customHeight="1">
      <c r="A32" s="150">
        <v>2</v>
      </c>
      <c r="B32" s="151" t="s">
        <v>1660</v>
      </c>
      <c r="C32" s="152"/>
      <c r="D32" s="152"/>
      <c r="E32" s="152"/>
      <c r="F32" s="152"/>
      <c r="G32" s="152"/>
      <c r="H32" s="153"/>
      <c r="I32" s="106">
        <v>60</v>
      </c>
    </row>
    <row r="33" spans="1:9" s="112" customFormat="1" ht="21.75" customHeight="1">
      <c r="A33" s="154" t="s">
        <v>1661</v>
      </c>
      <c r="B33" s="155"/>
      <c r="C33" s="155"/>
      <c r="D33" s="155"/>
      <c r="E33" s="155"/>
      <c r="F33" s="155"/>
      <c r="G33" s="155"/>
      <c r="H33" s="156"/>
      <c r="I33" s="106">
        <f>SUM(I34:I35)</f>
        <v>60</v>
      </c>
    </row>
    <row r="34" spans="1:9" s="113" customFormat="1" ht="40.5">
      <c r="A34" s="157">
        <v>1</v>
      </c>
      <c r="B34" s="54" t="s">
        <v>1662</v>
      </c>
      <c r="C34" s="54" t="s">
        <v>1663</v>
      </c>
      <c r="D34" s="54" t="s">
        <v>1664</v>
      </c>
      <c r="E34" s="54" t="s">
        <v>877</v>
      </c>
      <c r="F34" s="55" t="s">
        <v>878</v>
      </c>
      <c r="G34" s="44" t="s">
        <v>804</v>
      </c>
      <c r="H34" s="57" t="s">
        <v>1322</v>
      </c>
      <c r="I34" s="82">
        <v>30</v>
      </c>
    </row>
    <row r="35" spans="1:9" s="113" customFormat="1" ht="54">
      <c r="A35" s="157">
        <v>2</v>
      </c>
      <c r="B35" s="54" t="s">
        <v>1662</v>
      </c>
      <c r="C35" s="54" t="s">
        <v>1665</v>
      </c>
      <c r="D35" s="54" t="s">
        <v>1666</v>
      </c>
      <c r="E35" s="54" t="s">
        <v>877</v>
      </c>
      <c r="F35" s="55" t="s">
        <v>878</v>
      </c>
      <c r="G35" s="44" t="s">
        <v>804</v>
      </c>
      <c r="H35" s="57" t="s">
        <v>1667</v>
      </c>
      <c r="I35" s="82">
        <v>30</v>
      </c>
    </row>
    <row r="36" spans="1:9" s="112" customFormat="1" ht="14.25">
      <c r="A36" s="128">
        <v>1</v>
      </c>
      <c r="B36" s="129" t="s">
        <v>1668</v>
      </c>
      <c r="C36" s="130"/>
      <c r="D36" s="129"/>
      <c r="E36" s="130"/>
      <c r="F36" s="131"/>
      <c r="G36" s="132"/>
      <c r="H36" s="130"/>
      <c r="I36" s="106">
        <f>SUM(I37:I37)</f>
        <v>20</v>
      </c>
    </row>
    <row r="37" spans="1:9" s="113" customFormat="1" ht="40.5">
      <c r="A37" s="96">
        <v>1</v>
      </c>
      <c r="B37" s="97" t="s">
        <v>1662</v>
      </c>
      <c r="C37" s="97" t="s">
        <v>1663</v>
      </c>
      <c r="D37" s="97" t="s">
        <v>1669</v>
      </c>
      <c r="E37" s="97" t="s">
        <v>1670</v>
      </c>
      <c r="F37" s="97" t="s">
        <v>931</v>
      </c>
      <c r="G37" s="98" t="s">
        <v>804</v>
      </c>
      <c r="H37" s="98" t="s">
        <v>804</v>
      </c>
      <c r="I37" s="108">
        <v>20</v>
      </c>
    </row>
    <row r="38" spans="1:9" s="112" customFormat="1" ht="14.25">
      <c r="A38" s="128">
        <v>4</v>
      </c>
      <c r="B38" s="129" t="s">
        <v>1671</v>
      </c>
      <c r="C38" s="130"/>
      <c r="D38" s="129"/>
      <c r="E38" s="130"/>
      <c r="F38" s="131"/>
      <c r="G38" s="132"/>
      <c r="H38" s="130"/>
      <c r="I38" s="106">
        <f>SUM(I39:I42)</f>
        <v>2857</v>
      </c>
    </row>
    <row r="39" spans="1:9" s="113" customFormat="1" ht="40.5">
      <c r="A39" s="158">
        <v>1</v>
      </c>
      <c r="B39" s="159" t="s">
        <v>1607</v>
      </c>
      <c r="C39" s="159" t="s">
        <v>1672</v>
      </c>
      <c r="D39" s="159" t="s">
        <v>1673</v>
      </c>
      <c r="E39" s="159" t="s">
        <v>938</v>
      </c>
      <c r="F39" s="160" t="s">
        <v>1674</v>
      </c>
      <c r="G39" s="161" t="s">
        <v>804</v>
      </c>
      <c r="H39" s="159" t="s">
        <v>804</v>
      </c>
      <c r="I39" s="108">
        <v>125</v>
      </c>
    </row>
    <row r="40" spans="1:9" s="113" customFormat="1" ht="54">
      <c r="A40" s="158">
        <v>2</v>
      </c>
      <c r="B40" s="159" t="s">
        <v>1607</v>
      </c>
      <c r="C40" s="159" t="s">
        <v>1627</v>
      </c>
      <c r="D40" s="159" t="s">
        <v>1675</v>
      </c>
      <c r="E40" s="159" t="s">
        <v>938</v>
      </c>
      <c r="F40" s="160" t="s">
        <v>1676</v>
      </c>
      <c r="G40" s="161" t="s">
        <v>804</v>
      </c>
      <c r="H40" s="159" t="s">
        <v>804</v>
      </c>
      <c r="I40" s="108">
        <v>813</v>
      </c>
    </row>
    <row r="41" spans="1:9" s="113" customFormat="1" ht="40.5">
      <c r="A41" s="158">
        <v>3</v>
      </c>
      <c r="B41" s="159" t="s">
        <v>1607</v>
      </c>
      <c r="C41" s="159" t="s">
        <v>1627</v>
      </c>
      <c r="D41" s="159" t="s">
        <v>1677</v>
      </c>
      <c r="E41" s="159" t="s">
        <v>938</v>
      </c>
      <c r="F41" s="160" t="s">
        <v>1678</v>
      </c>
      <c r="G41" s="161" t="s">
        <v>804</v>
      </c>
      <c r="H41" s="159" t="s">
        <v>804</v>
      </c>
      <c r="I41" s="108">
        <v>1806</v>
      </c>
    </row>
    <row r="42" spans="1:9" s="113" customFormat="1" ht="40.5">
      <c r="A42" s="158">
        <v>4</v>
      </c>
      <c r="B42" s="159" t="s">
        <v>1607</v>
      </c>
      <c r="C42" s="159" t="s">
        <v>1622</v>
      </c>
      <c r="D42" s="159" t="s">
        <v>1679</v>
      </c>
      <c r="E42" s="159" t="s">
        <v>938</v>
      </c>
      <c r="F42" s="160" t="s">
        <v>1680</v>
      </c>
      <c r="G42" s="161" t="s">
        <v>804</v>
      </c>
      <c r="H42" s="159" t="s">
        <v>804</v>
      </c>
      <c r="I42" s="108">
        <v>113</v>
      </c>
    </row>
    <row r="43" spans="1:9" s="112" customFormat="1" ht="14.25">
      <c r="A43" s="128">
        <v>1</v>
      </c>
      <c r="B43" s="129" t="s">
        <v>1681</v>
      </c>
      <c r="C43" s="130"/>
      <c r="D43" s="129"/>
      <c r="E43" s="130"/>
      <c r="F43" s="131"/>
      <c r="G43" s="132"/>
      <c r="H43" s="130"/>
      <c r="I43" s="106">
        <f>SUM(I44:I44)</f>
        <v>286</v>
      </c>
    </row>
    <row r="44" spans="1:9" s="113" customFormat="1" ht="147">
      <c r="A44" s="158">
        <v>1</v>
      </c>
      <c r="B44" s="159" t="s">
        <v>1607</v>
      </c>
      <c r="C44" s="159" t="s">
        <v>1619</v>
      </c>
      <c r="D44" s="159" t="s">
        <v>1682</v>
      </c>
      <c r="E44" s="159" t="s">
        <v>1683</v>
      </c>
      <c r="F44" s="162" t="s">
        <v>1684</v>
      </c>
      <c r="G44" s="44">
        <v>72000</v>
      </c>
      <c r="H44" s="159" t="s">
        <v>1685</v>
      </c>
      <c r="I44" s="170">
        <v>286</v>
      </c>
    </row>
    <row r="45" spans="1:9" s="114" customFormat="1" ht="15.75">
      <c r="A45" s="128">
        <v>1</v>
      </c>
      <c r="B45" s="129" t="s">
        <v>1686</v>
      </c>
      <c r="C45" s="130"/>
      <c r="D45" s="129"/>
      <c r="E45" s="130"/>
      <c r="F45" s="131"/>
      <c r="G45" s="132"/>
      <c r="H45" s="130"/>
      <c r="I45" s="171">
        <f>SUM(I46:I46)</f>
        <v>32.4</v>
      </c>
    </row>
    <row r="46" spans="1:9" s="114" customFormat="1" ht="67.5">
      <c r="A46" s="158">
        <v>1</v>
      </c>
      <c r="B46" s="159" t="s">
        <v>1607</v>
      </c>
      <c r="C46" s="159"/>
      <c r="D46" s="159" t="s">
        <v>1687</v>
      </c>
      <c r="E46" s="159" t="s">
        <v>1687</v>
      </c>
      <c r="F46" s="162" t="s">
        <v>1688</v>
      </c>
      <c r="G46" s="44"/>
      <c r="H46" s="159"/>
      <c r="I46" s="108">
        <v>32.4</v>
      </c>
    </row>
    <row r="47" spans="1:9" s="114" customFormat="1" ht="15.75">
      <c r="A47" s="128">
        <v>3</v>
      </c>
      <c r="B47" s="129" t="s">
        <v>1689</v>
      </c>
      <c r="C47" s="130"/>
      <c r="D47" s="129"/>
      <c r="E47" s="130"/>
      <c r="F47" s="131"/>
      <c r="G47" s="132"/>
      <c r="H47" s="130"/>
      <c r="I47" s="106">
        <v>3000</v>
      </c>
    </row>
    <row r="48" spans="1:9" s="114" customFormat="1" ht="54">
      <c r="A48" s="30">
        <v>1</v>
      </c>
      <c r="B48" s="31" t="s">
        <v>1607</v>
      </c>
      <c r="C48" s="31" t="s">
        <v>1625</v>
      </c>
      <c r="D48" s="31" t="s">
        <v>1690</v>
      </c>
      <c r="E48" s="31" t="s">
        <v>1691</v>
      </c>
      <c r="F48" s="32"/>
      <c r="G48" s="33"/>
      <c r="H48" s="31"/>
      <c r="I48" s="172">
        <v>1000</v>
      </c>
    </row>
    <row r="49" spans="1:9" s="114" customFormat="1" ht="54">
      <c r="A49" s="30">
        <v>2</v>
      </c>
      <c r="B49" s="31" t="s">
        <v>1607</v>
      </c>
      <c r="C49" s="31" t="s">
        <v>1625</v>
      </c>
      <c r="D49" s="31" t="s">
        <v>1690</v>
      </c>
      <c r="E49" s="31" t="s">
        <v>1692</v>
      </c>
      <c r="F49" s="32"/>
      <c r="G49" s="33"/>
      <c r="H49" s="31"/>
      <c r="I49" s="172">
        <v>1000</v>
      </c>
    </row>
    <row r="50" spans="1:9" s="114" customFormat="1" ht="54">
      <c r="A50" s="30">
        <v>3</v>
      </c>
      <c r="B50" s="31" t="s">
        <v>1607</v>
      </c>
      <c r="C50" s="31" t="s">
        <v>1625</v>
      </c>
      <c r="D50" s="31" t="s">
        <v>1690</v>
      </c>
      <c r="E50" s="31" t="s">
        <v>1693</v>
      </c>
      <c r="F50" s="32"/>
      <c r="G50" s="33"/>
      <c r="H50" s="31"/>
      <c r="I50" s="172">
        <v>1000</v>
      </c>
    </row>
    <row r="51" spans="1:10" s="114" customFormat="1" ht="15.75">
      <c r="A51" s="128">
        <v>3</v>
      </c>
      <c r="B51" s="129" t="s">
        <v>1334</v>
      </c>
      <c r="C51" s="130"/>
      <c r="D51" s="129"/>
      <c r="E51" s="130"/>
      <c r="F51" s="131"/>
      <c r="G51" s="132"/>
      <c r="H51" s="130"/>
      <c r="I51" s="106">
        <v>884</v>
      </c>
      <c r="J51" s="173"/>
    </row>
    <row r="52" spans="1:9" s="114" customFormat="1" ht="15.75">
      <c r="A52" s="163" t="s">
        <v>1694</v>
      </c>
      <c r="B52" s="164"/>
      <c r="C52" s="164"/>
      <c r="D52" s="164"/>
      <c r="E52" s="164"/>
      <c r="F52" s="164"/>
      <c r="G52" s="164"/>
      <c r="H52" s="164"/>
      <c r="I52" s="84">
        <v>143</v>
      </c>
    </row>
    <row r="53" spans="1:9" s="114" customFormat="1" ht="48">
      <c r="A53" s="72">
        <v>1</v>
      </c>
      <c r="B53" s="65" t="s">
        <v>1695</v>
      </c>
      <c r="C53" s="65"/>
      <c r="D53" s="65" t="s">
        <v>1696</v>
      </c>
      <c r="E53" s="65" t="s">
        <v>1697</v>
      </c>
      <c r="F53" s="65" t="s">
        <v>1698</v>
      </c>
      <c r="G53" s="65">
        <v>715</v>
      </c>
      <c r="H53" s="65" t="s">
        <v>1699</v>
      </c>
      <c r="I53" s="85">
        <v>143</v>
      </c>
    </row>
    <row r="54" spans="1:9" s="114" customFormat="1" ht="15.75">
      <c r="A54" s="163" t="s">
        <v>1202</v>
      </c>
      <c r="B54" s="164"/>
      <c r="C54" s="164"/>
      <c r="D54" s="164"/>
      <c r="E54" s="164"/>
      <c r="F54" s="164"/>
      <c r="G54" s="164"/>
      <c r="H54" s="164"/>
      <c r="I54" s="84">
        <f>SUM(I55:I55)</f>
        <v>483</v>
      </c>
    </row>
    <row r="55" spans="1:9" s="114" customFormat="1" ht="48">
      <c r="A55" s="165">
        <v>2</v>
      </c>
      <c r="B55" s="65" t="s">
        <v>1695</v>
      </c>
      <c r="C55" s="65"/>
      <c r="D55" s="65" t="s">
        <v>1696</v>
      </c>
      <c r="E55" s="65" t="s">
        <v>1700</v>
      </c>
      <c r="F55" s="65" t="s">
        <v>965</v>
      </c>
      <c r="G55" s="65">
        <v>2418.27</v>
      </c>
      <c r="H55" s="65" t="s">
        <v>1701</v>
      </c>
      <c r="I55" s="85">
        <v>483</v>
      </c>
    </row>
    <row r="56" spans="1:9" s="114" customFormat="1" ht="15.75">
      <c r="A56" s="163" t="s">
        <v>970</v>
      </c>
      <c r="B56" s="164"/>
      <c r="C56" s="164"/>
      <c r="D56" s="164"/>
      <c r="E56" s="164"/>
      <c r="F56" s="164"/>
      <c r="G56" s="164"/>
      <c r="H56" s="164"/>
      <c r="I56" s="84">
        <f>SUM(I57:I57)</f>
        <v>258</v>
      </c>
    </row>
    <row r="57" spans="1:9" s="114" customFormat="1" ht="36">
      <c r="A57" s="72">
        <v>3</v>
      </c>
      <c r="B57" s="65" t="s">
        <v>1695</v>
      </c>
      <c r="C57" s="65"/>
      <c r="D57" s="65" t="s">
        <v>1702</v>
      </c>
      <c r="E57" s="65" t="s">
        <v>1703</v>
      </c>
      <c r="F57" s="65" t="s">
        <v>972</v>
      </c>
      <c r="G57" s="65">
        <v>1412.83</v>
      </c>
      <c r="H57" s="65" t="s">
        <v>1704</v>
      </c>
      <c r="I57" s="85">
        <v>258</v>
      </c>
    </row>
  </sheetData>
  <sheetProtection/>
  <autoFilter ref="A2:Q57"/>
  <mergeCells count="21">
    <mergeCell ref="A1:I1"/>
    <mergeCell ref="B3:H3"/>
    <mergeCell ref="J3:Q3"/>
    <mergeCell ref="B4:H4"/>
    <mergeCell ref="B6:H6"/>
    <mergeCell ref="B8:H8"/>
    <mergeCell ref="B25:H25"/>
    <mergeCell ref="A26:H26"/>
    <mergeCell ref="A29:H29"/>
    <mergeCell ref="A30:H30"/>
    <mergeCell ref="B32:H32"/>
    <mergeCell ref="A33:H33"/>
    <mergeCell ref="B36:H36"/>
    <mergeCell ref="B38:H38"/>
    <mergeCell ref="B43:H43"/>
    <mergeCell ref="B45:H45"/>
    <mergeCell ref="B47:H47"/>
    <mergeCell ref="B51:H51"/>
    <mergeCell ref="A52:H52"/>
    <mergeCell ref="A54:H54"/>
    <mergeCell ref="A56:H56"/>
  </mergeCells>
  <printOptions/>
  <pageMargins left="0.75" right="0.75" top="1" bottom="1" header="0.5" footer="0.5"/>
  <pageSetup orientation="portrait" paperSize="9" scale="61"/>
</worksheet>
</file>

<file path=xl/worksheets/sheet12.xml><?xml version="1.0" encoding="utf-8"?>
<worksheet xmlns="http://schemas.openxmlformats.org/spreadsheetml/2006/main" xmlns:r="http://schemas.openxmlformats.org/officeDocument/2006/relationships">
  <sheetPr>
    <tabColor theme="9" tint="0.4000000059604645"/>
    <pageSetUpPr fitToPage="1"/>
  </sheetPr>
  <dimension ref="A1:Q43"/>
  <sheetViews>
    <sheetView view="pageBreakPreview" zoomScale="85" zoomScaleSheetLayoutView="85" workbookViewId="0" topLeftCell="A1">
      <pane ySplit="3" topLeftCell="A4" activePane="bottomLeft" state="frozen"/>
      <selection pane="bottomLeft" activeCell="D23" sqref="D23"/>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6384" width="9.00390625" style="11" customWidth="1"/>
  </cols>
  <sheetData>
    <row r="1" spans="1:9" s="1" customFormat="1" ht="45.75" customHeight="1">
      <c r="A1" s="12" t="s">
        <v>1705</v>
      </c>
      <c r="B1" s="13"/>
      <c r="C1" s="13"/>
      <c r="D1" s="13"/>
      <c r="E1" s="13"/>
      <c r="F1" s="14"/>
      <c r="G1" s="15"/>
      <c r="H1" s="13"/>
      <c r="I1" s="74"/>
    </row>
    <row r="2" spans="1:9" s="2" customFormat="1" ht="28.5">
      <c r="A2" s="16" t="s">
        <v>1706</v>
      </c>
      <c r="B2" s="17" t="s">
        <v>1707</v>
      </c>
      <c r="C2" s="17" t="s">
        <v>1708</v>
      </c>
      <c r="D2" s="17" t="s">
        <v>1709</v>
      </c>
      <c r="E2" s="17" t="s">
        <v>1710</v>
      </c>
      <c r="F2" s="17" t="s">
        <v>1711</v>
      </c>
      <c r="G2" s="18" t="s">
        <v>1712</v>
      </c>
      <c r="H2" s="17" t="s">
        <v>1713</v>
      </c>
      <c r="I2" s="75" t="s">
        <v>1714</v>
      </c>
    </row>
    <row r="3" spans="1:17" s="3" customFormat="1" ht="24" customHeight="1">
      <c r="A3" s="19">
        <f>A4+A7+A9+A15+A21+A26+A28+A32</f>
        <v>24</v>
      </c>
      <c r="B3" s="88" t="s">
        <v>1715</v>
      </c>
      <c r="C3" s="21"/>
      <c r="D3" s="21"/>
      <c r="E3" s="21"/>
      <c r="F3" s="22"/>
      <c r="G3" s="23"/>
      <c r="H3" s="21"/>
      <c r="I3" s="76">
        <f>I4+I7+I9+I15+I21+I26+I28+I32</f>
        <v>7660</v>
      </c>
      <c r="J3" s="77"/>
      <c r="K3" s="77"/>
      <c r="L3" s="77"/>
      <c r="M3" s="77"/>
      <c r="N3" s="77"/>
      <c r="O3" s="77"/>
      <c r="P3" s="77"/>
      <c r="Q3" s="77"/>
    </row>
    <row r="4" spans="1:17" s="4" customFormat="1" ht="14.25">
      <c r="A4" s="24">
        <v>2</v>
      </c>
      <c r="B4" s="25" t="s">
        <v>1716</v>
      </c>
      <c r="C4" s="26"/>
      <c r="D4" s="27"/>
      <c r="E4" s="26"/>
      <c r="F4" s="28"/>
      <c r="G4" s="29"/>
      <c r="H4" s="26"/>
      <c r="I4" s="78">
        <f>SUM(I5:I6)</f>
        <v>676</v>
      </c>
      <c r="J4" s="77"/>
      <c r="K4" s="77"/>
      <c r="L4" s="77"/>
      <c r="M4" s="77"/>
      <c r="N4" s="77"/>
      <c r="O4" s="77"/>
      <c r="P4" s="77"/>
      <c r="Q4" s="77"/>
    </row>
    <row r="5" spans="1:9" s="4" customFormat="1" ht="99" customHeight="1">
      <c r="A5" s="30">
        <v>1</v>
      </c>
      <c r="B5" s="31" t="s">
        <v>1717</v>
      </c>
      <c r="C5" s="31" t="s">
        <v>1718</v>
      </c>
      <c r="D5" s="31" t="s">
        <v>1719</v>
      </c>
      <c r="E5" s="31" t="s">
        <v>1720</v>
      </c>
      <c r="F5" s="32" t="s">
        <v>1721</v>
      </c>
      <c r="G5" s="33">
        <v>4687</v>
      </c>
      <c r="H5" s="31" t="s">
        <v>1722</v>
      </c>
      <c r="I5" s="79">
        <v>500</v>
      </c>
    </row>
    <row r="6" spans="1:9" s="4" customFormat="1" ht="84">
      <c r="A6" s="30">
        <v>2</v>
      </c>
      <c r="B6" s="31" t="s">
        <v>1717</v>
      </c>
      <c r="C6" s="31" t="s">
        <v>1723</v>
      </c>
      <c r="D6" s="31" t="s">
        <v>1724</v>
      </c>
      <c r="E6" s="31" t="s">
        <v>1725</v>
      </c>
      <c r="F6" s="32" t="s">
        <v>1726</v>
      </c>
      <c r="G6" s="33">
        <v>2696</v>
      </c>
      <c r="H6" s="31" t="s">
        <v>1727</v>
      </c>
      <c r="I6" s="79">
        <v>176</v>
      </c>
    </row>
    <row r="7" spans="1:9" s="4" customFormat="1" ht="14.25">
      <c r="A7" s="34">
        <v>1</v>
      </c>
      <c r="B7" s="35" t="s">
        <v>1728</v>
      </c>
      <c r="C7" s="36"/>
      <c r="D7" s="37"/>
      <c r="E7" s="36"/>
      <c r="F7" s="38"/>
      <c r="G7" s="39"/>
      <c r="H7" s="40"/>
      <c r="I7" s="78">
        <f>SUM(I8:I8)</f>
        <v>60</v>
      </c>
    </row>
    <row r="8" spans="1:9" s="5" customFormat="1" ht="30">
      <c r="A8" s="41">
        <v>1</v>
      </c>
      <c r="B8" s="31" t="s">
        <v>1717</v>
      </c>
      <c r="C8" s="42" t="s">
        <v>804</v>
      </c>
      <c r="D8" s="31" t="s">
        <v>1729</v>
      </c>
      <c r="E8" s="31" t="s">
        <v>1730</v>
      </c>
      <c r="F8" s="43" t="s">
        <v>1731</v>
      </c>
      <c r="G8" s="44">
        <v>595.06</v>
      </c>
      <c r="H8" s="45" t="s">
        <v>804</v>
      </c>
      <c r="I8" s="79">
        <v>60</v>
      </c>
    </row>
    <row r="9" spans="1:9" s="5" customFormat="1" ht="15">
      <c r="A9" s="34">
        <v>5</v>
      </c>
      <c r="B9" s="35" t="s">
        <v>1732</v>
      </c>
      <c r="C9" s="36"/>
      <c r="D9" s="37"/>
      <c r="E9" s="36"/>
      <c r="F9" s="38"/>
      <c r="G9" s="39"/>
      <c r="H9" s="40"/>
      <c r="I9" s="78">
        <f>SUM(I10:I14)</f>
        <v>250</v>
      </c>
    </row>
    <row r="10" spans="1:9" s="5" customFormat="1" ht="40.5">
      <c r="A10" s="41">
        <v>1</v>
      </c>
      <c r="B10" s="31" t="s">
        <v>1717</v>
      </c>
      <c r="C10" s="31" t="s">
        <v>1723</v>
      </c>
      <c r="D10" s="31" t="s">
        <v>1733</v>
      </c>
      <c r="E10" s="31" t="s">
        <v>1734</v>
      </c>
      <c r="F10" s="32"/>
      <c r="G10" s="33"/>
      <c r="H10" s="31"/>
      <c r="I10" s="79">
        <v>50</v>
      </c>
    </row>
    <row r="11" spans="1:9" s="5" customFormat="1" ht="40.5">
      <c r="A11" s="41">
        <v>2</v>
      </c>
      <c r="B11" s="31" t="s">
        <v>1717</v>
      </c>
      <c r="C11" s="31" t="s">
        <v>1718</v>
      </c>
      <c r="D11" s="31" t="s">
        <v>1735</v>
      </c>
      <c r="E11" s="31" t="s">
        <v>1734</v>
      </c>
      <c r="F11" s="32"/>
      <c r="G11" s="33"/>
      <c r="H11" s="31"/>
      <c r="I11" s="79">
        <v>50</v>
      </c>
    </row>
    <row r="12" spans="1:9" s="5" customFormat="1" ht="40.5">
      <c r="A12" s="41">
        <v>3</v>
      </c>
      <c r="B12" s="31" t="s">
        <v>1717</v>
      </c>
      <c r="C12" s="31" t="s">
        <v>1718</v>
      </c>
      <c r="D12" s="31" t="s">
        <v>1736</v>
      </c>
      <c r="E12" s="31" t="s">
        <v>1734</v>
      </c>
      <c r="F12" s="32"/>
      <c r="G12" s="33"/>
      <c r="H12" s="31"/>
      <c r="I12" s="79">
        <v>50</v>
      </c>
    </row>
    <row r="13" spans="1:9" s="5" customFormat="1" ht="57">
      <c r="A13" s="41">
        <v>4</v>
      </c>
      <c r="B13" s="31" t="s">
        <v>1717</v>
      </c>
      <c r="C13" s="31" t="s">
        <v>1718</v>
      </c>
      <c r="D13" s="31" t="s">
        <v>1737</v>
      </c>
      <c r="E13" s="31" t="s">
        <v>1738</v>
      </c>
      <c r="F13" s="32"/>
      <c r="G13" s="33"/>
      <c r="H13" s="31"/>
      <c r="I13" s="79">
        <v>50</v>
      </c>
    </row>
    <row r="14" spans="1:9" s="5" customFormat="1" ht="54">
      <c r="A14" s="41">
        <v>5</v>
      </c>
      <c r="B14" s="31" t="s">
        <v>1717</v>
      </c>
      <c r="C14" s="31" t="s">
        <v>1739</v>
      </c>
      <c r="D14" s="31" t="s">
        <v>1740</v>
      </c>
      <c r="E14" s="31" t="s">
        <v>1741</v>
      </c>
      <c r="F14" s="32"/>
      <c r="G14" s="33"/>
      <c r="H14" s="31"/>
      <c r="I14" s="79">
        <v>50</v>
      </c>
    </row>
    <row r="15" spans="1:9" s="4" customFormat="1" ht="14.25">
      <c r="A15" s="24">
        <v>2</v>
      </c>
      <c r="B15" s="25" t="s">
        <v>1742</v>
      </c>
      <c r="C15" s="26"/>
      <c r="D15" s="27"/>
      <c r="E15" s="26"/>
      <c r="F15" s="28"/>
      <c r="G15" s="29"/>
      <c r="H15" s="27"/>
      <c r="I15" s="78">
        <f>I16</f>
        <v>1000</v>
      </c>
    </row>
    <row r="16" spans="1:9" s="4" customFormat="1" ht="14.25">
      <c r="A16" s="89" t="s">
        <v>1743</v>
      </c>
      <c r="B16" s="90"/>
      <c r="C16" s="90"/>
      <c r="D16" s="90"/>
      <c r="E16" s="90"/>
      <c r="F16" s="91"/>
      <c r="G16" s="92"/>
      <c r="H16" s="90"/>
      <c r="I16" s="105">
        <f>SUM(I17+I19)</f>
        <v>1000</v>
      </c>
    </row>
    <row r="17" spans="1:9" s="4" customFormat="1" ht="14.25">
      <c r="A17" s="89" t="s">
        <v>1744</v>
      </c>
      <c r="B17" s="90"/>
      <c r="C17" s="90"/>
      <c r="D17" s="90"/>
      <c r="E17" s="90"/>
      <c r="F17" s="91"/>
      <c r="G17" s="92"/>
      <c r="H17" s="90"/>
      <c r="I17" s="105">
        <f>SUM(I18:I18)</f>
        <v>500</v>
      </c>
    </row>
    <row r="18" spans="1:9" s="5" customFormat="1" ht="42">
      <c r="A18" s="41">
        <v>1</v>
      </c>
      <c r="B18" s="31" t="s">
        <v>1717</v>
      </c>
      <c r="C18" s="31" t="s">
        <v>1723</v>
      </c>
      <c r="D18" s="31" t="s">
        <v>1745</v>
      </c>
      <c r="E18" s="31" t="s">
        <v>1746</v>
      </c>
      <c r="F18" s="31" t="s">
        <v>1747</v>
      </c>
      <c r="G18" s="93">
        <v>4261</v>
      </c>
      <c r="H18" s="31" t="s">
        <v>1748</v>
      </c>
      <c r="I18" s="79">
        <v>500</v>
      </c>
    </row>
    <row r="19" spans="1:9" s="4" customFormat="1" ht="14.25">
      <c r="A19" s="89" t="s">
        <v>1749</v>
      </c>
      <c r="B19" s="90"/>
      <c r="C19" s="90"/>
      <c r="D19" s="90"/>
      <c r="E19" s="90"/>
      <c r="F19" s="91"/>
      <c r="G19" s="92"/>
      <c r="H19" s="90"/>
      <c r="I19" s="106">
        <f>SUM(I20:I20)</f>
        <v>500</v>
      </c>
    </row>
    <row r="20" spans="1:9" s="5" customFormat="1" ht="54">
      <c r="A20" s="94">
        <v>1</v>
      </c>
      <c r="B20" s="31" t="s">
        <v>1717</v>
      </c>
      <c r="C20" s="31" t="s">
        <v>1718</v>
      </c>
      <c r="D20" s="31" t="s">
        <v>1750</v>
      </c>
      <c r="E20" s="31" t="s">
        <v>1751</v>
      </c>
      <c r="F20" s="31" t="s">
        <v>1752</v>
      </c>
      <c r="G20" s="93">
        <v>2662.35</v>
      </c>
      <c r="H20" s="45" t="s">
        <v>1753</v>
      </c>
      <c r="I20" s="79">
        <v>500</v>
      </c>
    </row>
    <row r="21" spans="1:9" s="4" customFormat="1" ht="18" customHeight="1">
      <c r="A21" s="46">
        <v>3</v>
      </c>
      <c r="B21" s="47" t="s">
        <v>1754</v>
      </c>
      <c r="C21" s="48"/>
      <c r="D21" s="47"/>
      <c r="E21" s="48"/>
      <c r="F21" s="47"/>
      <c r="G21" s="49"/>
      <c r="H21" s="47"/>
      <c r="I21" s="80">
        <f>I22</f>
        <v>150</v>
      </c>
    </row>
    <row r="22" spans="1:9" s="4" customFormat="1" ht="21.75" customHeight="1">
      <c r="A22" s="50" t="s">
        <v>1755</v>
      </c>
      <c r="B22" s="51"/>
      <c r="C22" s="51"/>
      <c r="D22" s="51"/>
      <c r="E22" s="51"/>
      <c r="F22" s="51"/>
      <c r="G22" s="51"/>
      <c r="H22" s="52"/>
      <c r="I22" s="81">
        <f>SUM(I23:I25)</f>
        <v>150</v>
      </c>
    </row>
    <row r="23" spans="1:9" s="5" customFormat="1" ht="67.5">
      <c r="A23" s="53">
        <v>1</v>
      </c>
      <c r="B23" s="54" t="s">
        <v>584</v>
      </c>
      <c r="C23" s="54" t="s">
        <v>1756</v>
      </c>
      <c r="D23" s="54" t="s">
        <v>1757</v>
      </c>
      <c r="E23" s="54" t="s">
        <v>671</v>
      </c>
      <c r="F23" s="55" t="s">
        <v>1085</v>
      </c>
      <c r="G23" s="56" t="s">
        <v>804</v>
      </c>
      <c r="H23" s="57" t="s">
        <v>1758</v>
      </c>
      <c r="I23" s="82">
        <v>50</v>
      </c>
    </row>
    <row r="24" spans="1:9" s="5" customFormat="1" ht="67.5">
      <c r="A24" s="53">
        <v>2</v>
      </c>
      <c r="B24" s="54" t="s">
        <v>584</v>
      </c>
      <c r="C24" s="54" t="s">
        <v>1756</v>
      </c>
      <c r="D24" s="54" t="s">
        <v>586</v>
      </c>
      <c r="E24" s="54" t="s">
        <v>671</v>
      </c>
      <c r="F24" s="55" t="s">
        <v>1085</v>
      </c>
      <c r="G24" s="56" t="s">
        <v>804</v>
      </c>
      <c r="H24" s="57" t="s">
        <v>1759</v>
      </c>
      <c r="I24" s="82">
        <v>50</v>
      </c>
    </row>
    <row r="25" spans="1:9" s="5" customFormat="1" ht="67.5">
      <c r="A25" s="53">
        <v>3</v>
      </c>
      <c r="B25" s="54" t="s">
        <v>584</v>
      </c>
      <c r="C25" s="54" t="s">
        <v>1756</v>
      </c>
      <c r="D25" s="54" t="s">
        <v>760</v>
      </c>
      <c r="E25" s="54" t="s">
        <v>671</v>
      </c>
      <c r="F25" s="55" t="s">
        <v>1085</v>
      </c>
      <c r="G25" s="56" t="s">
        <v>804</v>
      </c>
      <c r="H25" s="57" t="s">
        <v>1760</v>
      </c>
      <c r="I25" s="82">
        <v>50</v>
      </c>
    </row>
    <row r="26" spans="1:9" s="4" customFormat="1" ht="14.25">
      <c r="A26" s="95">
        <v>1</v>
      </c>
      <c r="B26" s="25" t="s">
        <v>1761</v>
      </c>
      <c r="C26" s="59"/>
      <c r="D26" s="25"/>
      <c r="E26" s="59"/>
      <c r="F26" s="60"/>
      <c r="G26" s="61"/>
      <c r="H26" s="59"/>
      <c r="I26" s="107">
        <f>SUM(I27:I27)</f>
        <v>10</v>
      </c>
    </row>
    <row r="27" spans="1:9" s="5" customFormat="1" ht="40.5">
      <c r="A27" s="96">
        <v>1</v>
      </c>
      <c r="B27" s="97" t="s">
        <v>584</v>
      </c>
      <c r="C27" s="97" t="s">
        <v>1762</v>
      </c>
      <c r="D27" s="97" t="s">
        <v>1763</v>
      </c>
      <c r="E27" s="97" t="s">
        <v>1764</v>
      </c>
      <c r="F27" s="97" t="s">
        <v>1765</v>
      </c>
      <c r="G27" s="98" t="s">
        <v>804</v>
      </c>
      <c r="H27" s="98" t="s">
        <v>804</v>
      </c>
      <c r="I27" s="108">
        <v>10</v>
      </c>
    </row>
    <row r="28" spans="1:9" s="4" customFormat="1" ht="14.25">
      <c r="A28" s="58">
        <v>3</v>
      </c>
      <c r="B28" s="25" t="s">
        <v>1766</v>
      </c>
      <c r="C28" s="59"/>
      <c r="D28" s="25"/>
      <c r="E28" s="59"/>
      <c r="F28" s="60"/>
      <c r="G28" s="61"/>
      <c r="H28" s="59"/>
      <c r="I28" s="83">
        <f>SUM(I29:I31)</f>
        <v>1342</v>
      </c>
    </row>
    <row r="29" spans="1:9" s="5" customFormat="1" ht="40.5">
      <c r="A29" s="99">
        <v>1</v>
      </c>
      <c r="B29" s="100" t="s">
        <v>1717</v>
      </c>
      <c r="C29" s="100" t="s">
        <v>1718</v>
      </c>
      <c r="D29" s="100" t="s">
        <v>1767</v>
      </c>
      <c r="E29" s="100" t="s">
        <v>1768</v>
      </c>
      <c r="F29" s="101" t="s">
        <v>1769</v>
      </c>
      <c r="G29" s="102">
        <v>104600</v>
      </c>
      <c r="H29" s="103" t="s">
        <v>1770</v>
      </c>
      <c r="I29" s="108">
        <v>342</v>
      </c>
    </row>
    <row r="30" spans="1:9" s="5" customFormat="1" ht="60">
      <c r="A30" s="99">
        <v>2</v>
      </c>
      <c r="B30" s="100" t="s">
        <v>1717</v>
      </c>
      <c r="C30" s="100" t="s">
        <v>1718</v>
      </c>
      <c r="D30" s="100" t="s">
        <v>1771</v>
      </c>
      <c r="E30" s="100" t="s">
        <v>1772</v>
      </c>
      <c r="F30" s="101" t="s">
        <v>1773</v>
      </c>
      <c r="G30" s="102">
        <v>1050000</v>
      </c>
      <c r="H30" s="103" t="s">
        <v>1774</v>
      </c>
      <c r="I30" s="108">
        <v>500</v>
      </c>
    </row>
    <row r="31" spans="1:9" s="5" customFormat="1" ht="87">
      <c r="A31" s="99">
        <v>3</v>
      </c>
      <c r="B31" s="100" t="s">
        <v>1717</v>
      </c>
      <c r="C31" s="100" t="s">
        <v>1718</v>
      </c>
      <c r="D31" s="100" t="s">
        <v>1775</v>
      </c>
      <c r="E31" s="100" t="s">
        <v>1776</v>
      </c>
      <c r="F31" s="101" t="s">
        <v>1777</v>
      </c>
      <c r="G31" s="102">
        <v>760619.22</v>
      </c>
      <c r="H31" s="103" t="s">
        <v>1778</v>
      </c>
      <c r="I31" s="108">
        <v>500</v>
      </c>
    </row>
    <row r="32" spans="1:9" ht="14.25">
      <c r="A32" s="58">
        <v>7</v>
      </c>
      <c r="B32" s="25" t="s">
        <v>1779</v>
      </c>
      <c r="C32" s="59"/>
      <c r="D32" s="25"/>
      <c r="E32" s="59"/>
      <c r="F32" s="60"/>
      <c r="G32" s="61"/>
      <c r="H32" s="59"/>
      <c r="I32" s="83">
        <f>I33+I36+I39+I42</f>
        <v>4172</v>
      </c>
    </row>
    <row r="33" spans="1:9" ht="14.25">
      <c r="A33" s="62" t="s">
        <v>962</v>
      </c>
      <c r="B33" s="63"/>
      <c r="C33" s="63"/>
      <c r="D33" s="63"/>
      <c r="E33" s="63"/>
      <c r="F33" s="63"/>
      <c r="G33" s="63"/>
      <c r="H33" s="63"/>
      <c r="I33" s="84">
        <f>SUM(I34:I35)</f>
        <v>1146</v>
      </c>
    </row>
    <row r="34" spans="1:9" ht="48">
      <c r="A34" s="64">
        <v>1</v>
      </c>
      <c r="B34" s="65" t="s">
        <v>1780</v>
      </c>
      <c r="C34" s="65"/>
      <c r="D34" s="65" t="s">
        <v>1781</v>
      </c>
      <c r="E34" s="65" t="s">
        <v>1782</v>
      </c>
      <c r="F34" s="65" t="s">
        <v>965</v>
      </c>
      <c r="G34" s="65">
        <v>3733.52</v>
      </c>
      <c r="H34" s="65" t="s">
        <v>1597</v>
      </c>
      <c r="I34" s="85">
        <v>746</v>
      </c>
    </row>
    <row r="35" spans="1:9" ht="48">
      <c r="A35" s="64">
        <v>2</v>
      </c>
      <c r="B35" s="65" t="s">
        <v>1780</v>
      </c>
      <c r="C35" s="65"/>
      <c r="D35" s="65" t="s">
        <v>1783</v>
      </c>
      <c r="E35" s="65" t="s">
        <v>1784</v>
      </c>
      <c r="F35" s="65" t="s">
        <v>965</v>
      </c>
      <c r="G35" s="65">
        <v>2001.18</v>
      </c>
      <c r="H35" s="65" t="s">
        <v>1785</v>
      </c>
      <c r="I35" s="85">
        <v>400</v>
      </c>
    </row>
    <row r="36" spans="1:9" ht="14.25">
      <c r="A36" s="62" t="s">
        <v>1598</v>
      </c>
      <c r="B36" s="63"/>
      <c r="C36" s="63"/>
      <c r="D36" s="63"/>
      <c r="E36" s="63"/>
      <c r="F36" s="63"/>
      <c r="G36" s="63"/>
      <c r="H36" s="63"/>
      <c r="I36" s="84">
        <f>SUM(I37:I38)</f>
        <v>1021</v>
      </c>
    </row>
    <row r="37" spans="1:9" ht="48">
      <c r="A37" s="72">
        <v>3</v>
      </c>
      <c r="B37" s="65" t="s">
        <v>1780</v>
      </c>
      <c r="C37" s="65"/>
      <c r="D37" s="65" t="s">
        <v>1783</v>
      </c>
      <c r="E37" s="65" t="s">
        <v>1786</v>
      </c>
      <c r="F37" s="65" t="s">
        <v>972</v>
      </c>
      <c r="G37" s="65">
        <v>3000</v>
      </c>
      <c r="H37" s="65" t="s">
        <v>1603</v>
      </c>
      <c r="I37" s="85">
        <v>600</v>
      </c>
    </row>
    <row r="38" spans="1:9" ht="48">
      <c r="A38" s="72">
        <v>4</v>
      </c>
      <c r="B38" s="65" t="s">
        <v>1780</v>
      </c>
      <c r="C38" s="65"/>
      <c r="D38" s="65" t="s">
        <v>1787</v>
      </c>
      <c r="E38" s="65" t="s">
        <v>1788</v>
      </c>
      <c r="F38" s="65" t="s">
        <v>972</v>
      </c>
      <c r="G38" s="65">
        <v>2105</v>
      </c>
      <c r="H38" s="65" t="s">
        <v>1789</v>
      </c>
      <c r="I38" s="85">
        <v>421</v>
      </c>
    </row>
    <row r="39" spans="1:9" ht="14.25">
      <c r="A39" s="62" t="s">
        <v>1790</v>
      </c>
      <c r="B39" s="63"/>
      <c r="C39" s="63"/>
      <c r="D39" s="63"/>
      <c r="E39" s="63"/>
      <c r="F39" s="63"/>
      <c r="G39" s="63"/>
      <c r="H39" s="63"/>
      <c r="I39" s="84">
        <f>SUM(I40:I41)</f>
        <v>1505</v>
      </c>
    </row>
    <row r="40" spans="1:9" ht="48">
      <c r="A40" s="72">
        <v>5</v>
      </c>
      <c r="B40" s="104" t="s">
        <v>1791</v>
      </c>
      <c r="C40" s="65"/>
      <c r="D40" s="65" t="s">
        <v>1792</v>
      </c>
      <c r="E40" s="65" t="s">
        <v>1793</v>
      </c>
      <c r="F40" s="65" t="s">
        <v>1794</v>
      </c>
      <c r="G40" s="65">
        <v>5028.6688</v>
      </c>
      <c r="H40" s="65" t="s">
        <v>1795</v>
      </c>
      <c r="I40" s="85">
        <v>1005</v>
      </c>
    </row>
    <row r="41" spans="1:9" ht="48">
      <c r="A41" s="72">
        <v>6</v>
      </c>
      <c r="B41" s="65" t="s">
        <v>1780</v>
      </c>
      <c r="C41" s="65"/>
      <c r="D41" s="65" t="s">
        <v>1781</v>
      </c>
      <c r="E41" s="65" t="s">
        <v>1796</v>
      </c>
      <c r="F41" s="65" t="s">
        <v>1794</v>
      </c>
      <c r="G41" s="65">
        <v>2500</v>
      </c>
      <c r="H41" s="65" t="s">
        <v>1603</v>
      </c>
      <c r="I41" s="85">
        <v>500</v>
      </c>
    </row>
    <row r="42" spans="1:9" ht="15.75">
      <c r="A42" s="66" t="s">
        <v>1797</v>
      </c>
      <c r="B42" s="67"/>
      <c r="C42" s="67"/>
      <c r="D42" s="67"/>
      <c r="E42" s="68"/>
      <c r="F42" s="69"/>
      <c r="G42" s="70"/>
      <c r="H42" s="71"/>
      <c r="I42" s="86">
        <f>I43</f>
        <v>500</v>
      </c>
    </row>
    <row r="43" spans="1:9" ht="36">
      <c r="A43" s="72">
        <v>7</v>
      </c>
      <c r="B43" s="73" t="s">
        <v>30</v>
      </c>
      <c r="C43" s="71"/>
      <c r="D43" s="65" t="s">
        <v>1798</v>
      </c>
      <c r="E43" s="65" t="s">
        <v>977</v>
      </c>
      <c r="F43" s="69"/>
      <c r="G43" s="70"/>
      <c r="H43" s="71"/>
      <c r="I43" s="87">
        <v>500</v>
      </c>
    </row>
  </sheetData>
  <sheetProtection/>
  <mergeCells count="19">
    <mergeCell ref="A1:I1"/>
    <mergeCell ref="B3:H3"/>
    <mergeCell ref="B4:H4"/>
    <mergeCell ref="B7:H7"/>
    <mergeCell ref="B9:H9"/>
    <mergeCell ref="B15:H15"/>
    <mergeCell ref="A16:H16"/>
    <mergeCell ref="A17:H17"/>
    <mergeCell ref="A19:H19"/>
    <mergeCell ref="B21:H21"/>
    <mergeCell ref="A22:H22"/>
    <mergeCell ref="B26:H26"/>
    <mergeCell ref="B28:H28"/>
    <mergeCell ref="B32:H32"/>
    <mergeCell ref="A33:H33"/>
    <mergeCell ref="A36:H36"/>
    <mergeCell ref="A39:H39"/>
    <mergeCell ref="A42:E42"/>
    <mergeCell ref="J3:Q4"/>
  </mergeCells>
  <printOptions/>
  <pageMargins left="0.3541666666666667" right="0.19652777777777777" top="0.39305555555555555" bottom="0.3541666666666667" header="0.275" footer="0.19652777777777777"/>
  <pageSetup fitToHeight="0" fitToWidth="1" horizontalDpi="600" verticalDpi="6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theme="9" tint="0.4000000059604645"/>
    <pageSetUpPr fitToPage="1"/>
  </sheetPr>
  <dimension ref="A1:Q19"/>
  <sheetViews>
    <sheetView view="pageBreakPreview" zoomScale="85" zoomScaleSheetLayoutView="85" workbookViewId="0" topLeftCell="A1">
      <pane ySplit="3" topLeftCell="A4" activePane="bottomLeft" state="frozen"/>
      <selection pane="bottomLeft" activeCell="D23" sqref="D23"/>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6384" width="9.00390625" style="11" customWidth="1"/>
  </cols>
  <sheetData>
    <row r="1" spans="1:9" s="1" customFormat="1" ht="45.75" customHeight="1">
      <c r="A1" s="12" t="s">
        <v>784</v>
      </c>
      <c r="B1" s="13"/>
      <c r="C1" s="13"/>
      <c r="D1" s="13"/>
      <c r="E1" s="13"/>
      <c r="F1" s="14"/>
      <c r="G1" s="15"/>
      <c r="H1" s="13"/>
      <c r="I1" s="74"/>
    </row>
    <row r="2" spans="1:9" s="2" customFormat="1" ht="28.5">
      <c r="A2" s="16" t="s">
        <v>785</v>
      </c>
      <c r="B2" s="17" t="s">
        <v>786</v>
      </c>
      <c r="C2" s="17" t="s">
        <v>787</v>
      </c>
      <c r="D2" s="17" t="s">
        <v>788</v>
      </c>
      <c r="E2" s="17" t="s">
        <v>789</v>
      </c>
      <c r="F2" s="17" t="s">
        <v>790</v>
      </c>
      <c r="G2" s="18" t="s">
        <v>791</v>
      </c>
      <c r="H2" s="17" t="s">
        <v>792</v>
      </c>
      <c r="I2" s="75" t="s">
        <v>793</v>
      </c>
    </row>
    <row r="3" spans="1:17" s="3" customFormat="1" ht="24" customHeight="1">
      <c r="A3" s="19">
        <f>A4+A7+A9+A11+A15</f>
        <v>8</v>
      </c>
      <c r="B3" s="20" t="s">
        <v>1799</v>
      </c>
      <c r="C3" s="21"/>
      <c r="D3" s="21"/>
      <c r="E3" s="21"/>
      <c r="F3" s="22"/>
      <c r="G3" s="23"/>
      <c r="H3" s="21"/>
      <c r="I3" s="76">
        <f>I4+I7+I9+I11+I15</f>
        <v>2740</v>
      </c>
      <c r="J3" s="77"/>
      <c r="K3" s="77"/>
      <c r="L3" s="77"/>
      <c r="M3" s="77"/>
      <c r="N3" s="77"/>
      <c r="O3" s="77"/>
      <c r="P3" s="77"/>
      <c r="Q3" s="77"/>
    </row>
    <row r="4" spans="1:17" s="4" customFormat="1" ht="14.25">
      <c r="A4" s="24">
        <v>2</v>
      </c>
      <c r="B4" s="25" t="s">
        <v>795</v>
      </c>
      <c r="C4" s="26"/>
      <c r="D4" s="27"/>
      <c r="E4" s="26"/>
      <c r="F4" s="28"/>
      <c r="G4" s="29"/>
      <c r="H4" s="26"/>
      <c r="I4" s="78">
        <f>SUM(I5:I6)</f>
        <v>1000</v>
      </c>
      <c r="J4" s="77"/>
      <c r="K4" s="77"/>
      <c r="L4" s="77"/>
      <c r="M4" s="77"/>
      <c r="N4" s="77"/>
      <c r="O4" s="77"/>
      <c r="P4" s="77"/>
      <c r="Q4" s="77"/>
    </row>
    <row r="5" spans="1:9" s="4" customFormat="1" ht="139.5">
      <c r="A5" s="30">
        <v>1</v>
      </c>
      <c r="B5" s="31" t="s">
        <v>1800</v>
      </c>
      <c r="C5" s="31" t="s">
        <v>1801</v>
      </c>
      <c r="D5" s="31" t="s">
        <v>1802</v>
      </c>
      <c r="E5" s="31" t="s">
        <v>1803</v>
      </c>
      <c r="F5" s="32" t="s">
        <v>1804</v>
      </c>
      <c r="G5" s="33">
        <v>17751</v>
      </c>
      <c r="H5" s="31" t="s">
        <v>1805</v>
      </c>
      <c r="I5" s="79">
        <v>500</v>
      </c>
    </row>
    <row r="6" spans="1:9" s="4" customFormat="1" ht="69">
      <c r="A6" s="30">
        <v>2</v>
      </c>
      <c r="B6" s="31" t="s">
        <v>1800</v>
      </c>
      <c r="C6" s="31" t="s">
        <v>1806</v>
      </c>
      <c r="D6" s="31" t="s">
        <v>1807</v>
      </c>
      <c r="E6" s="31" t="s">
        <v>1808</v>
      </c>
      <c r="F6" s="32" t="s">
        <v>1809</v>
      </c>
      <c r="G6" s="33">
        <v>13006</v>
      </c>
      <c r="H6" s="31" t="s">
        <v>1810</v>
      </c>
      <c r="I6" s="79">
        <v>500</v>
      </c>
    </row>
    <row r="7" spans="1:9" s="4" customFormat="1" ht="14.25">
      <c r="A7" s="34">
        <v>1</v>
      </c>
      <c r="B7" s="35" t="s">
        <v>802</v>
      </c>
      <c r="C7" s="36"/>
      <c r="D7" s="37"/>
      <c r="E7" s="36"/>
      <c r="F7" s="38"/>
      <c r="G7" s="39"/>
      <c r="H7" s="40"/>
      <c r="I7" s="78">
        <f>SUM(I8:I8)</f>
        <v>142</v>
      </c>
    </row>
    <row r="8" spans="1:9" s="5" customFormat="1" ht="40.5">
      <c r="A8" s="41">
        <v>1</v>
      </c>
      <c r="B8" s="31" t="s">
        <v>1811</v>
      </c>
      <c r="C8" s="42" t="s">
        <v>804</v>
      </c>
      <c r="D8" s="31" t="s">
        <v>1812</v>
      </c>
      <c r="E8" s="31" t="s">
        <v>806</v>
      </c>
      <c r="F8" s="43" t="s">
        <v>1813</v>
      </c>
      <c r="G8" s="44">
        <v>1411.37</v>
      </c>
      <c r="H8" s="45" t="s">
        <v>804</v>
      </c>
      <c r="I8" s="79">
        <v>142</v>
      </c>
    </row>
    <row r="9" spans="1:9" s="5" customFormat="1" ht="15">
      <c r="A9" s="34">
        <v>1</v>
      </c>
      <c r="B9" s="35" t="s">
        <v>808</v>
      </c>
      <c r="C9" s="36"/>
      <c r="D9" s="37"/>
      <c r="E9" s="36"/>
      <c r="F9" s="38"/>
      <c r="G9" s="39"/>
      <c r="H9" s="40"/>
      <c r="I9" s="78">
        <f>SUM(I10:I10)</f>
        <v>50</v>
      </c>
    </row>
    <row r="10" spans="1:9" s="5" customFormat="1" ht="81">
      <c r="A10" s="41">
        <v>1</v>
      </c>
      <c r="B10" s="31" t="s">
        <v>1800</v>
      </c>
      <c r="C10" s="31" t="s">
        <v>1814</v>
      </c>
      <c r="D10" s="31" t="s">
        <v>1815</v>
      </c>
      <c r="E10" s="31" t="s">
        <v>820</v>
      </c>
      <c r="F10" s="32"/>
      <c r="G10" s="33"/>
      <c r="H10" s="31"/>
      <c r="I10" s="79">
        <v>50</v>
      </c>
    </row>
    <row r="11" spans="1:9" s="4" customFormat="1" ht="18" customHeight="1">
      <c r="A11" s="46">
        <v>2</v>
      </c>
      <c r="B11" s="47" t="s">
        <v>1660</v>
      </c>
      <c r="C11" s="48"/>
      <c r="D11" s="47"/>
      <c r="E11" s="48"/>
      <c r="F11" s="47"/>
      <c r="G11" s="49"/>
      <c r="H11" s="47"/>
      <c r="I11" s="80">
        <f>I12</f>
        <v>60</v>
      </c>
    </row>
    <row r="12" spans="1:9" s="4" customFormat="1" ht="21.75" customHeight="1">
      <c r="A12" s="50" t="s">
        <v>1661</v>
      </c>
      <c r="B12" s="51"/>
      <c r="C12" s="51"/>
      <c r="D12" s="51"/>
      <c r="E12" s="51"/>
      <c r="F12" s="51"/>
      <c r="G12" s="51"/>
      <c r="H12" s="52"/>
      <c r="I12" s="81">
        <f>SUM(I13:I14)</f>
        <v>60</v>
      </c>
    </row>
    <row r="13" spans="1:9" s="5" customFormat="1" ht="81">
      <c r="A13" s="53">
        <v>1</v>
      </c>
      <c r="B13" s="54" t="s">
        <v>1816</v>
      </c>
      <c r="C13" s="54" t="s">
        <v>1817</v>
      </c>
      <c r="D13" s="54" t="s">
        <v>1818</v>
      </c>
      <c r="E13" s="54" t="s">
        <v>877</v>
      </c>
      <c r="F13" s="55" t="s">
        <v>878</v>
      </c>
      <c r="G13" s="56" t="s">
        <v>804</v>
      </c>
      <c r="H13" s="57" t="s">
        <v>1819</v>
      </c>
      <c r="I13" s="82">
        <v>30</v>
      </c>
    </row>
    <row r="14" spans="1:9" s="5" customFormat="1" ht="81">
      <c r="A14" s="53">
        <v>2</v>
      </c>
      <c r="B14" s="54" t="s">
        <v>1816</v>
      </c>
      <c r="C14" s="54" t="s">
        <v>1817</v>
      </c>
      <c r="D14" s="54" t="s">
        <v>1820</v>
      </c>
      <c r="E14" s="54" t="s">
        <v>877</v>
      </c>
      <c r="F14" s="55" t="s">
        <v>878</v>
      </c>
      <c r="G14" s="56" t="s">
        <v>804</v>
      </c>
      <c r="H14" s="57" t="s">
        <v>879</v>
      </c>
      <c r="I14" s="82">
        <v>30</v>
      </c>
    </row>
    <row r="15" spans="1:9" ht="14.25">
      <c r="A15" s="58">
        <v>2</v>
      </c>
      <c r="B15" s="25" t="s">
        <v>1821</v>
      </c>
      <c r="C15" s="59"/>
      <c r="D15" s="25"/>
      <c r="E15" s="59"/>
      <c r="F15" s="60"/>
      <c r="G15" s="61"/>
      <c r="H15" s="59"/>
      <c r="I15" s="83">
        <f>I16+I18</f>
        <v>1488</v>
      </c>
    </row>
    <row r="16" spans="1:9" ht="14.25">
      <c r="A16" s="62" t="s">
        <v>1202</v>
      </c>
      <c r="B16" s="63"/>
      <c r="C16" s="63"/>
      <c r="D16" s="63"/>
      <c r="E16" s="63"/>
      <c r="F16" s="63"/>
      <c r="G16" s="63"/>
      <c r="H16" s="63"/>
      <c r="I16" s="84">
        <f>SUM(I17:I17)</f>
        <v>988</v>
      </c>
    </row>
    <row r="17" spans="1:9" ht="84">
      <c r="A17" s="64">
        <v>1</v>
      </c>
      <c r="B17" s="65" t="s">
        <v>1822</v>
      </c>
      <c r="C17" s="65"/>
      <c r="D17" s="65" t="s">
        <v>1823</v>
      </c>
      <c r="E17" s="65" t="s">
        <v>1824</v>
      </c>
      <c r="F17" s="65" t="s">
        <v>965</v>
      </c>
      <c r="G17" s="65">
        <v>4943.2</v>
      </c>
      <c r="H17" s="65" t="s">
        <v>1825</v>
      </c>
      <c r="I17" s="85">
        <v>988</v>
      </c>
    </row>
    <row r="18" spans="1:9" ht="15.75">
      <c r="A18" s="66" t="s">
        <v>1797</v>
      </c>
      <c r="B18" s="67"/>
      <c r="C18" s="67"/>
      <c r="D18" s="67"/>
      <c r="E18" s="68"/>
      <c r="F18" s="69"/>
      <c r="G18" s="70"/>
      <c r="H18" s="71"/>
      <c r="I18" s="86">
        <f>I19</f>
        <v>500</v>
      </c>
    </row>
    <row r="19" spans="1:9" ht="28.5">
      <c r="A19" s="72">
        <v>2</v>
      </c>
      <c r="B19" s="73" t="s">
        <v>42</v>
      </c>
      <c r="C19" s="71"/>
      <c r="D19" s="65" t="s">
        <v>1826</v>
      </c>
      <c r="E19" s="65" t="s">
        <v>1572</v>
      </c>
      <c r="F19" s="69"/>
      <c r="G19" s="70"/>
      <c r="H19" s="71"/>
      <c r="I19" s="87">
        <v>500</v>
      </c>
    </row>
  </sheetData>
  <sheetProtection/>
  <mergeCells count="11">
    <mergeCell ref="A1:I1"/>
    <mergeCell ref="B3:H3"/>
    <mergeCell ref="B4:H4"/>
    <mergeCell ref="B7:H7"/>
    <mergeCell ref="B9:H9"/>
    <mergeCell ref="B11:H11"/>
    <mergeCell ref="A12:H12"/>
    <mergeCell ref="B15:H15"/>
    <mergeCell ref="A16:H16"/>
    <mergeCell ref="A18:E18"/>
    <mergeCell ref="J3:Q4"/>
  </mergeCells>
  <printOptions/>
  <pageMargins left="0.3541666666666667" right="0.19652777777777777" top="0.39305555555555555" bottom="0.3541666666666667" header="0.275" footer="0.19652777777777777"/>
  <pageSetup fitToHeight="0" fitToWidth="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theme="9" tint="0.4000000059604645"/>
  </sheetPr>
  <dimension ref="A1:Q93"/>
  <sheetViews>
    <sheetView view="pageBreakPreview" zoomScale="85" zoomScaleSheetLayoutView="85" workbookViewId="0" topLeftCell="A2">
      <pane xSplit="1" ySplit="2" topLeftCell="B4" activePane="bottomRight" state="frozen"/>
      <selection pane="bottomRight" activeCell="E97" sqref="E97"/>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6384" width="9.00390625" style="11" customWidth="1"/>
  </cols>
  <sheetData>
    <row r="1" spans="1:9" s="1" customFormat="1" ht="45.75" customHeight="1">
      <c r="A1" s="12" t="s">
        <v>784</v>
      </c>
      <c r="B1" s="13"/>
      <c r="C1" s="13"/>
      <c r="D1" s="13"/>
      <c r="E1" s="13"/>
      <c r="F1" s="14"/>
      <c r="G1" s="15"/>
      <c r="H1" s="13"/>
      <c r="I1" s="74"/>
    </row>
    <row r="2" spans="1:9" s="2" customFormat="1" ht="28.5">
      <c r="A2" s="16" t="s">
        <v>785</v>
      </c>
      <c r="B2" s="17" t="s">
        <v>786</v>
      </c>
      <c r="C2" s="17" t="s">
        <v>787</v>
      </c>
      <c r="D2" s="17" t="s">
        <v>788</v>
      </c>
      <c r="E2" s="17" t="s">
        <v>789</v>
      </c>
      <c r="F2" s="17" t="s">
        <v>790</v>
      </c>
      <c r="G2" s="18" t="s">
        <v>791</v>
      </c>
      <c r="H2" s="17" t="s">
        <v>792</v>
      </c>
      <c r="I2" s="75" t="s">
        <v>793</v>
      </c>
    </row>
    <row r="3" spans="1:17" s="3" customFormat="1" ht="24" customHeight="1">
      <c r="A3" s="19">
        <f>A4+A6+A8+A35+A44+A57+A59+A66+A72+A78++A80+A83</f>
        <v>66</v>
      </c>
      <c r="B3" s="20" t="s">
        <v>794</v>
      </c>
      <c r="C3" s="21"/>
      <c r="D3" s="21"/>
      <c r="E3" s="21"/>
      <c r="F3" s="22"/>
      <c r="G3" s="23"/>
      <c r="H3" s="21"/>
      <c r="I3" s="76">
        <f>I4+I6+I8+I35+I44+I57+I59+I66+I72+I78+I80+I83</f>
        <v>12734.1</v>
      </c>
      <c r="J3" s="77"/>
      <c r="K3" s="77"/>
      <c r="L3" s="77"/>
      <c r="M3" s="77"/>
      <c r="N3" s="77"/>
      <c r="O3" s="77"/>
      <c r="P3" s="77"/>
      <c r="Q3" s="77"/>
    </row>
    <row r="4" spans="1:17" s="4" customFormat="1" ht="14.25">
      <c r="A4" s="24">
        <f>A5</f>
        <v>1</v>
      </c>
      <c r="B4" s="25" t="s">
        <v>795</v>
      </c>
      <c r="C4" s="26"/>
      <c r="D4" s="27"/>
      <c r="E4" s="26"/>
      <c r="F4" s="28"/>
      <c r="G4" s="29"/>
      <c r="H4" s="26"/>
      <c r="I4" s="78">
        <f>SUM(I5:I5)</f>
        <v>53</v>
      </c>
      <c r="J4" s="77"/>
      <c r="K4" s="77"/>
      <c r="L4" s="77"/>
      <c r="M4" s="77"/>
      <c r="N4" s="77"/>
      <c r="O4" s="77"/>
      <c r="P4" s="77"/>
      <c r="Q4" s="77"/>
    </row>
    <row r="5" spans="1:9" s="4" customFormat="1" ht="75">
      <c r="A5" s="30">
        <v>1</v>
      </c>
      <c r="B5" s="31" t="s">
        <v>796</v>
      </c>
      <c r="C5" s="31" t="s">
        <v>797</v>
      </c>
      <c r="D5" s="31" t="s">
        <v>798</v>
      </c>
      <c r="E5" s="31" t="s">
        <v>799</v>
      </c>
      <c r="F5" s="32" t="s">
        <v>800</v>
      </c>
      <c r="G5" s="33">
        <v>601.63</v>
      </c>
      <c r="H5" s="31" t="s">
        <v>801</v>
      </c>
      <c r="I5" s="79">
        <v>53</v>
      </c>
    </row>
    <row r="6" spans="1:9" s="4" customFormat="1" ht="14.25">
      <c r="A6" s="34">
        <f>A7</f>
        <v>1</v>
      </c>
      <c r="B6" s="35" t="s">
        <v>802</v>
      </c>
      <c r="C6" s="36"/>
      <c r="D6" s="37"/>
      <c r="E6" s="36"/>
      <c r="F6" s="38"/>
      <c r="G6" s="39"/>
      <c r="H6" s="40"/>
      <c r="I6" s="78">
        <f>SUM(I7:I7)</f>
        <v>51</v>
      </c>
    </row>
    <row r="7" spans="1:9" s="5" customFormat="1" ht="40.5">
      <c r="A7" s="41">
        <v>1</v>
      </c>
      <c r="B7" s="31" t="s">
        <v>803</v>
      </c>
      <c r="C7" s="42" t="s">
        <v>804</v>
      </c>
      <c r="D7" s="31" t="s">
        <v>805</v>
      </c>
      <c r="E7" s="31" t="s">
        <v>806</v>
      </c>
      <c r="F7" s="43" t="s">
        <v>807</v>
      </c>
      <c r="G7" s="182">
        <v>500.62</v>
      </c>
      <c r="H7" s="45" t="s">
        <v>804</v>
      </c>
      <c r="I7" s="79">
        <v>51</v>
      </c>
    </row>
    <row r="8" spans="1:9" s="5" customFormat="1" ht="15">
      <c r="A8" s="34">
        <f>A34</f>
        <v>26</v>
      </c>
      <c r="B8" s="35" t="s">
        <v>808</v>
      </c>
      <c r="C8" s="36"/>
      <c r="D8" s="37"/>
      <c r="E8" s="36"/>
      <c r="F8" s="38"/>
      <c r="G8" s="39"/>
      <c r="H8" s="40"/>
      <c r="I8" s="78">
        <f>SUM(I9:I34)</f>
        <v>1300</v>
      </c>
    </row>
    <row r="9" spans="1:9" s="5" customFormat="1" ht="94.5">
      <c r="A9" s="41">
        <v>1</v>
      </c>
      <c r="B9" s="31" t="s">
        <v>796</v>
      </c>
      <c r="C9" s="31" t="s">
        <v>809</v>
      </c>
      <c r="D9" s="31" t="s">
        <v>810</v>
      </c>
      <c r="E9" s="31" t="s">
        <v>811</v>
      </c>
      <c r="F9" s="32"/>
      <c r="G9" s="33"/>
      <c r="H9" s="31"/>
      <c r="I9" s="79">
        <v>50</v>
      </c>
    </row>
    <row r="10" spans="1:9" s="5" customFormat="1" ht="54">
      <c r="A10" s="41">
        <v>2</v>
      </c>
      <c r="B10" s="31" t="s">
        <v>796</v>
      </c>
      <c r="C10" s="31" t="s">
        <v>812</v>
      </c>
      <c r="D10" s="31" t="s">
        <v>813</v>
      </c>
      <c r="E10" s="31" t="s">
        <v>811</v>
      </c>
      <c r="F10" s="32"/>
      <c r="G10" s="33"/>
      <c r="H10" s="31"/>
      <c r="I10" s="79">
        <v>50</v>
      </c>
    </row>
    <row r="11" spans="1:9" s="5" customFormat="1" ht="40.5">
      <c r="A11" s="41">
        <v>3</v>
      </c>
      <c r="B11" s="31" t="s">
        <v>796</v>
      </c>
      <c r="C11" s="31" t="s">
        <v>814</v>
      </c>
      <c r="D11" s="31" t="s">
        <v>815</v>
      </c>
      <c r="E11" s="31" t="s">
        <v>811</v>
      </c>
      <c r="F11" s="32"/>
      <c r="G11" s="33"/>
      <c r="H11" s="31"/>
      <c r="I11" s="79">
        <v>50</v>
      </c>
    </row>
    <row r="12" spans="1:9" s="5" customFormat="1" ht="40.5">
      <c r="A12" s="41">
        <v>4</v>
      </c>
      <c r="B12" s="31" t="s">
        <v>796</v>
      </c>
      <c r="C12" s="31" t="s">
        <v>816</v>
      </c>
      <c r="D12" s="31" t="s">
        <v>817</v>
      </c>
      <c r="E12" s="31" t="s">
        <v>811</v>
      </c>
      <c r="F12" s="32"/>
      <c r="G12" s="33"/>
      <c r="H12" s="31"/>
      <c r="I12" s="79">
        <v>50</v>
      </c>
    </row>
    <row r="13" spans="1:9" s="5" customFormat="1" ht="54">
      <c r="A13" s="41">
        <v>5</v>
      </c>
      <c r="B13" s="31" t="s">
        <v>796</v>
      </c>
      <c r="C13" s="31" t="s">
        <v>818</v>
      </c>
      <c r="D13" s="31" t="s">
        <v>819</v>
      </c>
      <c r="E13" s="31" t="s">
        <v>820</v>
      </c>
      <c r="F13" s="32"/>
      <c r="G13" s="33"/>
      <c r="H13" s="31"/>
      <c r="I13" s="79">
        <v>50</v>
      </c>
    </row>
    <row r="14" spans="1:9" s="5" customFormat="1" ht="40.5">
      <c r="A14" s="41">
        <v>6</v>
      </c>
      <c r="B14" s="31" t="s">
        <v>796</v>
      </c>
      <c r="C14" s="31" t="s">
        <v>818</v>
      </c>
      <c r="D14" s="31" t="s">
        <v>778</v>
      </c>
      <c r="E14" s="31" t="s">
        <v>820</v>
      </c>
      <c r="F14" s="32"/>
      <c r="G14" s="33"/>
      <c r="H14" s="31"/>
      <c r="I14" s="79">
        <v>50</v>
      </c>
    </row>
    <row r="15" spans="1:9" s="5" customFormat="1" ht="54">
      <c r="A15" s="41">
        <v>7</v>
      </c>
      <c r="B15" s="31" t="s">
        <v>796</v>
      </c>
      <c r="C15" s="31" t="s">
        <v>797</v>
      </c>
      <c r="D15" s="31" t="s">
        <v>821</v>
      </c>
      <c r="E15" s="31" t="s">
        <v>820</v>
      </c>
      <c r="F15" s="32"/>
      <c r="G15" s="33"/>
      <c r="H15" s="31"/>
      <c r="I15" s="79">
        <v>50</v>
      </c>
    </row>
    <row r="16" spans="1:9" s="5" customFormat="1" ht="54">
      <c r="A16" s="41">
        <v>8</v>
      </c>
      <c r="B16" s="31" t="s">
        <v>796</v>
      </c>
      <c r="C16" s="31" t="s">
        <v>809</v>
      </c>
      <c r="D16" s="31" t="s">
        <v>822</v>
      </c>
      <c r="E16" s="31" t="s">
        <v>820</v>
      </c>
      <c r="F16" s="32"/>
      <c r="G16" s="33"/>
      <c r="H16" s="31"/>
      <c r="I16" s="79">
        <v>50</v>
      </c>
    </row>
    <row r="17" spans="1:9" s="5" customFormat="1" ht="40.5">
      <c r="A17" s="41">
        <v>9</v>
      </c>
      <c r="B17" s="31" t="s">
        <v>796</v>
      </c>
      <c r="C17" s="31" t="s">
        <v>823</v>
      </c>
      <c r="D17" s="31" t="s">
        <v>824</v>
      </c>
      <c r="E17" s="31" t="s">
        <v>820</v>
      </c>
      <c r="F17" s="32"/>
      <c r="G17" s="33"/>
      <c r="H17" s="31"/>
      <c r="I17" s="79">
        <v>50</v>
      </c>
    </row>
    <row r="18" spans="1:9" s="5" customFormat="1" ht="81">
      <c r="A18" s="41">
        <v>10</v>
      </c>
      <c r="B18" s="31" t="s">
        <v>796</v>
      </c>
      <c r="C18" s="31" t="s">
        <v>825</v>
      </c>
      <c r="D18" s="31" t="s">
        <v>826</v>
      </c>
      <c r="E18" s="31" t="s">
        <v>820</v>
      </c>
      <c r="F18" s="32"/>
      <c r="G18" s="33"/>
      <c r="H18" s="31"/>
      <c r="I18" s="79">
        <v>50</v>
      </c>
    </row>
    <row r="19" spans="1:9" s="5" customFormat="1" ht="81">
      <c r="A19" s="41">
        <v>11</v>
      </c>
      <c r="B19" s="31" t="s">
        <v>796</v>
      </c>
      <c r="C19" s="31" t="s">
        <v>825</v>
      </c>
      <c r="D19" s="31" t="s">
        <v>827</v>
      </c>
      <c r="E19" s="31" t="s">
        <v>820</v>
      </c>
      <c r="F19" s="32"/>
      <c r="G19" s="33"/>
      <c r="H19" s="31"/>
      <c r="I19" s="79">
        <v>50</v>
      </c>
    </row>
    <row r="20" spans="1:9" s="5" customFormat="1" ht="81">
      <c r="A20" s="41">
        <v>12</v>
      </c>
      <c r="B20" s="31" t="s">
        <v>796</v>
      </c>
      <c r="C20" s="31" t="s">
        <v>825</v>
      </c>
      <c r="D20" s="31" t="s">
        <v>828</v>
      </c>
      <c r="E20" s="31" t="s">
        <v>820</v>
      </c>
      <c r="F20" s="32"/>
      <c r="G20" s="33"/>
      <c r="H20" s="31"/>
      <c r="I20" s="79">
        <v>50</v>
      </c>
    </row>
    <row r="21" spans="1:9" s="5" customFormat="1" ht="81">
      <c r="A21" s="41">
        <v>13</v>
      </c>
      <c r="B21" s="31" t="s">
        <v>796</v>
      </c>
      <c r="C21" s="31" t="s">
        <v>825</v>
      </c>
      <c r="D21" s="31" t="s">
        <v>829</v>
      </c>
      <c r="E21" s="31" t="s">
        <v>820</v>
      </c>
      <c r="F21" s="32"/>
      <c r="G21" s="33"/>
      <c r="H21" s="31"/>
      <c r="I21" s="79">
        <v>50</v>
      </c>
    </row>
    <row r="22" spans="1:9" s="5" customFormat="1" ht="40.5">
      <c r="A22" s="41">
        <v>14</v>
      </c>
      <c r="B22" s="31" t="s">
        <v>796</v>
      </c>
      <c r="C22" s="31" t="s">
        <v>816</v>
      </c>
      <c r="D22" s="31" t="s">
        <v>830</v>
      </c>
      <c r="E22" s="31" t="s">
        <v>820</v>
      </c>
      <c r="F22" s="32"/>
      <c r="G22" s="33"/>
      <c r="H22" s="31"/>
      <c r="I22" s="79">
        <v>50</v>
      </c>
    </row>
    <row r="23" spans="1:9" s="5" customFormat="1" ht="54">
      <c r="A23" s="41">
        <v>15</v>
      </c>
      <c r="B23" s="31" t="s">
        <v>796</v>
      </c>
      <c r="C23" s="31" t="s">
        <v>831</v>
      </c>
      <c r="D23" s="31" t="s">
        <v>832</v>
      </c>
      <c r="E23" s="31" t="s">
        <v>820</v>
      </c>
      <c r="F23" s="32"/>
      <c r="G23" s="33"/>
      <c r="H23" s="31"/>
      <c r="I23" s="79">
        <v>50</v>
      </c>
    </row>
    <row r="24" spans="1:9" s="5" customFormat="1" ht="40.5">
      <c r="A24" s="41">
        <v>16</v>
      </c>
      <c r="B24" s="31" t="s">
        <v>796</v>
      </c>
      <c r="C24" s="31" t="s">
        <v>831</v>
      </c>
      <c r="D24" s="31" t="s">
        <v>833</v>
      </c>
      <c r="E24" s="31" t="s">
        <v>820</v>
      </c>
      <c r="F24" s="32"/>
      <c r="G24" s="33"/>
      <c r="H24" s="31"/>
      <c r="I24" s="79">
        <v>50</v>
      </c>
    </row>
    <row r="25" spans="1:9" s="5" customFormat="1" ht="85.5">
      <c r="A25" s="41">
        <v>17</v>
      </c>
      <c r="B25" s="31" t="s">
        <v>796</v>
      </c>
      <c r="C25" s="31" t="s">
        <v>797</v>
      </c>
      <c r="D25" s="31" t="s">
        <v>798</v>
      </c>
      <c r="E25" s="31" t="s">
        <v>834</v>
      </c>
      <c r="F25" s="32"/>
      <c r="G25" s="33"/>
      <c r="H25" s="31"/>
      <c r="I25" s="79">
        <v>50</v>
      </c>
    </row>
    <row r="26" spans="1:9" s="5" customFormat="1" ht="85.5">
      <c r="A26" s="41">
        <v>18</v>
      </c>
      <c r="B26" s="31" t="s">
        <v>796</v>
      </c>
      <c r="C26" s="31" t="s">
        <v>816</v>
      </c>
      <c r="D26" s="31" t="s">
        <v>835</v>
      </c>
      <c r="E26" s="31" t="s">
        <v>836</v>
      </c>
      <c r="F26" s="32"/>
      <c r="G26" s="33"/>
      <c r="H26" s="31"/>
      <c r="I26" s="79">
        <v>50</v>
      </c>
    </row>
    <row r="27" spans="1:9" s="5" customFormat="1" ht="114">
      <c r="A27" s="41">
        <v>19</v>
      </c>
      <c r="B27" s="31" t="s">
        <v>796</v>
      </c>
      <c r="C27" s="31" t="s">
        <v>823</v>
      </c>
      <c r="D27" s="31" t="s">
        <v>837</v>
      </c>
      <c r="E27" s="31" t="s">
        <v>838</v>
      </c>
      <c r="F27" s="32"/>
      <c r="G27" s="33"/>
      <c r="H27" s="31"/>
      <c r="I27" s="79">
        <v>50</v>
      </c>
    </row>
    <row r="28" spans="1:9" s="5" customFormat="1" ht="42">
      <c r="A28" s="41">
        <v>20</v>
      </c>
      <c r="B28" s="31" t="s">
        <v>796</v>
      </c>
      <c r="C28" s="31" t="s">
        <v>814</v>
      </c>
      <c r="D28" s="31" t="s">
        <v>839</v>
      </c>
      <c r="E28" s="31" t="s">
        <v>840</v>
      </c>
      <c r="F28" s="32"/>
      <c r="G28" s="33"/>
      <c r="H28" s="31"/>
      <c r="I28" s="79">
        <v>50</v>
      </c>
    </row>
    <row r="29" spans="1:9" s="5" customFormat="1" ht="85.5">
      <c r="A29" s="41">
        <v>21</v>
      </c>
      <c r="B29" s="31" t="s">
        <v>796</v>
      </c>
      <c r="C29" s="31" t="s">
        <v>825</v>
      </c>
      <c r="D29" s="31" t="s">
        <v>826</v>
      </c>
      <c r="E29" s="31" t="s">
        <v>841</v>
      </c>
      <c r="F29" s="32"/>
      <c r="G29" s="33"/>
      <c r="H29" s="31"/>
      <c r="I29" s="79">
        <v>50</v>
      </c>
    </row>
    <row r="30" spans="1:9" s="5" customFormat="1" ht="40.5">
      <c r="A30" s="41">
        <v>22</v>
      </c>
      <c r="B30" s="31" t="s">
        <v>796</v>
      </c>
      <c r="C30" s="31" t="s">
        <v>814</v>
      </c>
      <c r="D30" s="31" t="s">
        <v>842</v>
      </c>
      <c r="E30" s="31" t="s">
        <v>843</v>
      </c>
      <c r="F30" s="32"/>
      <c r="G30" s="33"/>
      <c r="H30" s="31"/>
      <c r="I30" s="79">
        <v>50</v>
      </c>
    </row>
    <row r="31" spans="1:9" s="5" customFormat="1" ht="54">
      <c r="A31" s="41">
        <v>23</v>
      </c>
      <c r="B31" s="31" t="s">
        <v>796</v>
      </c>
      <c r="C31" s="31" t="s">
        <v>818</v>
      </c>
      <c r="D31" s="31" t="s">
        <v>813</v>
      </c>
      <c r="E31" s="31" t="s">
        <v>844</v>
      </c>
      <c r="F31" s="32"/>
      <c r="G31" s="33"/>
      <c r="H31" s="31"/>
      <c r="I31" s="79">
        <v>50</v>
      </c>
    </row>
    <row r="32" spans="1:9" s="5" customFormat="1" ht="94.5">
      <c r="A32" s="41">
        <v>24</v>
      </c>
      <c r="B32" s="31" t="s">
        <v>796</v>
      </c>
      <c r="C32" s="31" t="s">
        <v>818</v>
      </c>
      <c r="D32" s="31" t="s">
        <v>845</v>
      </c>
      <c r="E32" s="31" t="s">
        <v>844</v>
      </c>
      <c r="F32" s="32"/>
      <c r="G32" s="33"/>
      <c r="H32" s="31"/>
      <c r="I32" s="79">
        <v>50</v>
      </c>
    </row>
    <row r="33" spans="1:9" s="5" customFormat="1" ht="40.5">
      <c r="A33" s="41">
        <v>25</v>
      </c>
      <c r="B33" s="31" t="s">
        <v>796</v>
      </c>
      <c r="C33" s="31" t="s">
        <v>823</v>
      </c>
      <c r="D33" s="31" t="s">
        <v>846</v>
      </c>
      <c r="E33" s="31" t="s">
        <v>844</v>
      </c>
      <c r="F33" s="32"/>
      <c r="G33" s="33"/>
      <c r="H33" s="31"/>
      <c r="I33" s="79">
        <v>50</v>
      </c>
    </row>
    <row r="34" spans="1:9" s="5" customFormat="1" ht="54">
      <c r="A34" s="41">
        <v>26</v>
      </c>
      <c r="B34" s="31" t="s">
        <v>796</v>
      </c>
      <c r="C34" s="31" t="s">
        <v>818</v>
      </c>
      <c r="D34" s="31" t="s">
        <v>847</v>
      </c>
      <c r="E34" s="31" t="s">
        <v>844</v>
      </c>
      <c r="F34" s="32"/>
      <c r="G34" s="33"/>
      <c r="H34" s="31"/>
      <c r="I34" s="79">
        <v>50</v>
      </c>
    </row>
    <row r="35" spans="1:9" s="4" customFormat="1" ht="14.25">
      <c r="A35" s="24">
        <v>4</v>
      </c>
      <c r="B35" s="25" t="s">
        <v>848</v>
      </c>
      <c r="C35" s="26"/>
      <c r="D35" s="27"/>
      <c r="E35" s="26"/>
      <c r="F35" s="28"/>
      <c r="G35" s="29"/>
      <c r="H35" s="27"/>
      <c r="I35" s="78">
        <f>SUM(I36+I38)</f>
        <v>1521</v>
      </c>
    </row>
    <row r="36" spans="1:9" s="4" customFormat="1" ht="14.25">
      <c r="A36" s="190" t="s">
        <v>849</v>
      </c>
      <c r="B36" s="191"/>
      <c r="C36" s="191"/>
      <c r="D36" s="191"/>
      <c r="E36" s="191"/>
      <c r="F36" s="192"/>
      <c r="G36" s="193"/>
      <c r="H36" s="191"/>
      <c r="I36" s="105">
        <f>SUM(I37:I37)</f>
        <v>67</v>
      </c>
    </row>
    <row r="37" spans="1:9" s="5" customFormat="1" ht="109.5">
      <c r="A37" s="41">
        <v>1</v>
      </c>
      <c r="B37" s="31" t="s">
        <v>803</v>
      </c>
      <c r="C37" s="31" t="s">
        <v>850</v>
      </c>
      <c r="D37" s="31" t="s">
        <v>851</v>
      </c>
      <c r="E37" s="31" t="s">
        <v>852</v>
      </c>
      <c r="F37" s="31" t="s">
        <v>853</v>
      </c>
      <c r="G37" s="143">
        <v>336</v>
      </c>
      <c r="H37" s="144" t="s">
        <v>854</v>
      </c>
      <c r="I37" s="79">
        <v>67</v>
      </c>
    </row>
    <row r="38" spans="1:9" s="4" customFormat="1" ht="14.25">
      <c r="A38" s="89" t="s">
        <v>855</v>
      </c>
      <c r="B38" s="90"/>
      <c r="C38" s="90"/>
      <c r="D38" s="90"/>
      <c r="E38" s="90"/>
      <c r="F38" s="91"/>
      <c r="G38" s="92"/>
      <c r="H38" s="90"/>
      <c r="I38" s="105">
        <f>SUM(I39+I42)</f>
        <v>1454</v>
      </c>
    </row>
    <row r="39" spans="1:9" s="4" customFormat="1" ht="14.25">
      <c r="A39" s="89" t="s">
        <v>856</v>
      </c>
      <c r="B39" s="90"/>
      <c r="C39" s="90"/>
      <c r="D39" s="90"/>
      <c r="E39" s="90"/>
      <c r="F39" s="91"/>
      <c r="G39" s="92"/>
      <c r="H39" s="90"/>
      <c r="I39" s="105">
        <f>SUM(I40:I41)</f>
        <v>954</v>
      </c>
    </row>
    <row r="40" spans="1:9" s="5" customFormat="1" ht="58.5">
      <c r="A40" s="41">
        <v>1</v>
      </c>
      <c r="B40" s="31" t="s">
        <v>803</v>
      </c>
      <c r="C40" s="31" t="s">
        <v>857</v>
      </c>
      <c r="D40" s="31" t="s">
        <v>858</v>
      </c>
      <c r="E40" s="31" t="s">
        <v>859</v>
      </c>
      <c r="F40" s="31" t="s">
        <v>860</v>
      </c>
      <c r="G40" s="143">
        <v>2272.83</v>
      </c>
      <c r="H40" s="31" t="s">
        <v>861</v>
      </c>
      <c r="I40" s="79">
        <v>454</v>
      </c>
    </row>
    <row r="41" spans="1:9" s="5" customFormat="1" ht="43.5">
      <c r="A41" s="41">
        <v>2</v>
      </c>
      <c r="B41" s="31" t="s">
        <v>803</v>
      </c>
      <c r="C41" s="31" t="s">
        <v>862</v>
      </c>
      <c r="D41" s="31" t="s">
        <v>863</v>
      </c>
      <c r="E41" s="31" t="s">
        <v>864</v>
      </c>
      <c r="F41" s="31" t="s">
        <v>865</v>
      </c>
      <c r="G41" s="93">
        <v>4701.89</v>
      </c>
      <c r="H41" s="159" t="s">
        <v>866</v>
      </c>
      <c r="I41" s="79">
        <v>500</v>
      </c>
    </row>
    <row r="42" spans="1:9" s="4" customFormat="1" ht="14.25">
      <c r="A42" s="89" t="s">
        <v>867</v>
      </c>
      <c r="B42" s="90"/>
      <c r="C42" s="90"/>
      <c r="D42" s="90"/>
      <c r="E42" s="90"/>
      <c r="F42" s="91"/>
      <c r="G42" s="92"/>
      <c r="H42" s="90"/>
      <c r="I42" s="106">
        <f>SUM(I43:I43)</f>
        <v>500</v>
      </c>
    </row>
    <row r="43" spans="1:9" s="5" customFormat="1" ht="70.5">
      <c r="A43" s="94">
        <v>1</v>
      </c>
      <c r="B43" s="31" t="s">
        <v>803</v>
      </c>
      <c r="C43" s="31" t="s">
        <v>857</v>
      </c>
      <c r="D43" s="31" t="s">
        <v>868</v>
      </c>
      <c r="E43" s="31" t="s">
        <v>869</v>
      </c>
      <c r="F43" s="31" t="s">
        <v>870</v>
      </c>
      <c r="G43" s="93">
        <v>12681.97</v>
      </c>
      <c r="H43" s="45" t="s">
        <v>871</v>
      </c>
      <c r="I43" s="79">
        <v>500</v>
      </c>
    </row>
    <row r="44" spans="1:9" s="4" customFormat="1" ht="18" customHeight="1">
      <c r="A44" s="46">
        <f>A56</f>
        <v>8</v>
      </c>
      <c r="B44" s="47" t="s">
        <v>872</v>
      </c>
      <c r="C44" s="48"/>
      <c r="D44" s="47"/>
      <c r="E44" s="48"/>
      <c r="F44" s="47"/>
      <c r="G44" s="49"/>
      <c r="H44" s="47"/>
      <c r="I44" s="80">
        <f>SUM(I45+I49+I51+I53)</f>
        <v>904</v>
      </c>
    </row>
    <row r="45" spans="1:9" s="4" customFormat="1" ht="21.75" customHeight="1">
      <c r="A45" s="293" t="s">
        <v>873</v>
      </c>
      <c r="B45" s="51"/>
      <c r="C45" s="51"/>
      <c r="D45" s="51"/>
      <c r="E45" s="51"/>
      <c r="F45" s="51"/>
      <c r="G45" s="51"/>
      <c r="H45" s="52"/>
      <c r="I45" s="81">
        <f>SUM(I46:I48)</f>
        <v>90</v>
      </c>
    </row>
    <row r="46" spans="1:9" s="5" customFormat="1" ht="40.5">
      <c r="A46" s="53">
        <v>1</v>
      </c>
      <c r="B46" s="294" t="s">
        <v>874</v>
      </c>
      <c r="C46" s="294" t="s">
        <v>875</v>
      </c>
      <c r="D46" s="294" t="s">
        <v>876</v>
      </c>
      <c r="E46" s="294" t="s">
        <v>877</v>
      </c>
      <c r="F46" s="295" t="s">
        <v>878</v>
      </c>
      <c r="G46" s="296" t="s">
        <v>804</v>
      </c>
      <c r="H46" s="297" t="s">
        <v>879</v>
      </c>
      <c r="I46" s="82">
        <v>30</v>
      </c>
    </row>
    <row r="47" spans="1:9" s="5" customFormat="1" ht="40.5">
      <c r="A47" s="53">
        <v>2</v>
      </c>
      <c r="B47" s="54" t="s">
        <v>874</v>
      </c>
      <c r="C47" s="54" t="s">
        <v>880</v>
      </c>
      <c r="D47" s="54" t="s">
        <v>881</v>
      </c>
      <c r="E47" s="54" t="s">
        <v>877</v>
      </c>
      <c r="F47" s="55" t="s">
        <v>878</v>
      </c>
      <c r="G47" s="56" t="s">
        <v>804</v>
      </c>
      <c r="H47" s="57" t="s">
        <v>882</v>
      </c>
      <c r="I47" s="82">
        <v>30</v>
      </c>
    </row>
    <row r="48" spans="1:9" s="5" customFormat="1" ht="40.5">
      <c r="A48" s="53">
        <v>3</v>
      </c>
      <c r="B48" s="54" t="s">
        <v>874</v>
      </c>
      <c r="C48" s="54" t="s">
        <v>883</v>
      </c>
      <c r="D48" s="54" t="s">
        <v>884</v>
      </c>
      <c r="E48" s="54" t="s">
        <v>877</v>
      </c>
      <c r="F48" s="55" t="s">
        <v>878</v>
      </c>
      <c r="G48" s="56" t="s">
        <v>804</v>
      </c>
      <c r="H48" s="57" t="s">
        <v>885</v>
      </c>
      <c r="I48" s="82">
        <v>30</v>
      </c>
    </row>
    <row r="49" spans="1:9" s="4" customFormat="1" ht="14.25">
      <c r="A49" s="290" t="s">
        <v>886</v>
      </c>
      <c r="B49" s="298"/>
      <c r="C49" s="298"/>
      <c r="D49" s="298"/>
      <c r="E49" s="298"/>
      <c r="F49" s="291"/>
      <c r="G49" s="51"/>
      <c r="H49" s="299"/>
      <c r="I49" s="81">
        <f>SUM(I50:I50)</f>
        <v>200</v>
      </c>
    </row>
    <row r="50" spans="1:9" s="5" customFormat="1" ht="54">
      <c r="A50" s="287">
        <v>4</v>
      </c>
      <c r="B50" s="54" t="s">
        <v>874</v>
      </c>
      <c r="C50" s="54" t="s">
        <v>875</v>
      </c>
      <c r="D50" s="54" t="s">
        <v>887</v>
      </c>
      <c r="E50" s="54" t="s">
        <v>888</v>
      </c>
      <c r="F50" s="97" t="s">
        <v>888</v>
      </c>
      <c r="G50" s="194">
        <v>1000</v>
      </c>
      <c r="H50" s="98" t="s">
        <v>889</v>
      </c>
      <c r="I50" s="108">
        <v>200</v>
      </c>
    </row>
    <row r="51" spans="1:9" s="4" customFormat="1" ht="14.25">
      <c r="A51" s="290" t="s">
        <v>890</v>
      </c>
      <c r="B51" s="298"/>
      <c r="C51" s="298"/>
      <c r="D51" s="298"/>
      <c r="E51" s="298"/>
      <c r="F51" s="291"/>
      <c r="G51" s="51"/>
      <c r="H51" s="299"/>
      <c r="I51" s="300">
        <f>SUM(I52)</f>
        <v>230</v>
      </c>
    </row>
    <row r="52" spans="1:9" s="5" customFormat="1" ht="81">
      <c r="A52" s="287">
        <v>5</v>
      </c>
      <c r="B52" s="54" t="s">
        <v>874</v>
      </c>
      <c r="C52" s="54" t="s">
        <v>891</v>
      </c>
      <c r="D52" s="54" t="s">
        <v>892</v>
      </c>
      <c r="E52" s="54" t="s">
        <v>893</v>
      </c>
      <c r="F52" s="97" t="s">
        <v>894</v>
      </c>
      <c r="G52" s="194">
        <v>1150.2</v>
      </c>
      <c r="H52" s="98" t="s">
        <v>895</v>
      </c>
      <c r="I52" s="108">
        <v>230</v>
      </c>
    </row>
    <row r="53" spans="1:9" s="4" customFormat="1" ht="14.25">
      <c r="A53" s="286" t="s">
        <v>896</v>
      </c>
      <c r="B53" s="226"/>
      <c r="C53" s="226"/>
      <c r="D53" s="226"/>
      <c r="E53" s="226"/>
      <c r="F53" s="227"/>
      <c r="G53" s="228"/>
      <c r="H53" s="229"/>
      <c r="I53" s="81">
        <f>SUM(I54:I56)</f>
        <v>384</v>
      </c>
    </row>
    <row r="54" spans="1:9" s="5" customFormat="1" ht="81">
      <c r="A54" s="287">
        <v>6</v>
      </c>
      <c r="B54" s="54" t="s">
        <v>874</v>
      </c>
      <c r="C54" s="54" t="s">
        <v>891</v>
      </c>
      <c r="D54" s="54" t="s">
        <v>897</v>
      </c>
      <c r="E54" s="54" t="s">
        <v>898</v>
      </c>
      <c r="F54" s="97" t="s">
        <v>899</v>
      </c>
      <c r="G54" s="246">
        <v>2825.46</v>
      </c>
      <c r="H54" s="57" t="s">
        <v>804</v>
      </c>
      <c r="I54" s="288">
        <v>300</v>
      </c>
    </row>
    <row r="55" spans="1:9" s="5" customFormat="1" ht="40.5">
      <c r="A55" s="287">
        <v>7</v>
      </c>
      <c r="B55" s="54" t="s">
        <v>874</v>
      </c>
      <c r="C55" s="54" t="s">
        <v>883</v>
      </c>
      <c r="D55" s="54" t="s">
        <v>900</v>
      </c>
      <c r="E55" s="54" t="s">
        <v>898</v>
      </c>
      <c r="F55" s="97" t="s">
        <v>901</v>
      </c>
      <c r="G55" s="33">
        <v>108.92</v>
      </c>
      <c r="H55" s="31" t="s">
        <v>804</v>
      </c>
      <c r="I55" s="288">
        <v>21</v>
      </c>
    </row>
    <row r="56" spans="1:9" s="5" customFormat="1" ht="40.5">
      <c r="A56" s="287">
        <v>8</v>
      </c>
      <c r="B56" s="54" t="s">
        <v>874</v>
      </c>
      <c r="C56" s="54" t="s">
        <v>902</v>
      </c>
      <c r="D56" s="54" t="s">
        <v>903</v>
      </c>
      <c r="E56" s="54" t="s">
        <v>898</v>
      </c>
      <c r="F56" s="97" t="s">
        <v>904</v>
      </c>
      <c r="G56" s="33">
        <v>318</v>
      </c>
      <c r="H56" s="31" t="s">
        <v>804</v>
      </c>
      <c r="I56" s="288">
        <v>63</v>
      </c>
    </row>
    <row r="57" spans="1:9" s="4" customFormat="1" ht="14.25">
      <c r="A57" s="95">
        <v>1</v>
      </c>
      <c r="B57" s="25" t="s">
        <v>905</v>
      </c>
      <c r="C57" s="59"/>
      <c r="D57" s="25"/>
      <c r="E57" s="59"/>
      <c r="F57" s="60"/>
      <c r="G57" s="61"/>
      <c r="H57" s="59"/>
      <c r="I57" s="107">
        <f>SUM(I58:I58)</f>
        <v>10</v>
      </c>
    </row>
    <row r="58" spans="1:9" s="5" customFormat="1" ht="43.5">
      <c r="A58" s="96">
        <v>1</v>
      </c>
      <c r="B58" s="54" t="s">
        <v>874</v>
      </c>
      <c r="C58" s="54" t="s">
        <v>880</v>
      </c>
      <c r="D58" s="54" t="s">
        <v>906</v>
      </c>
      <c r="E58" s="98" t="s">
        <v>907</v>
      </c>
      <c r="F58" s="43" t="s">
        <v>908</v>
      </c>
      <c r="G58" s="98" t="s">
        <v>804</v>
      </c>
      <c r="H58" s="98" t="s">
        <v>804</v>
      </c>
      <c r="I58" s="288">
        <v>10</v>
      </c>
    </row>
    <row r="59" spans="1:9" s="4" customFormat="1" ht="14.25">
      <c r="A59" s="95">
        <f>A65</f>
        <v>6</v>
      </c>
      <c r="B59" s="25" t="s">
        <v>909</v>
      </c>
      <c r="C59" s="59"/>
      <c r="D59" s="25"/>
      <c r="E59" s="59"/>
      <c r="F59" s="60"/>
      <c r="G59" s="61"/>
      <c r="H59" s="59"/>
      <c r="I59" s="107">
        <f>SUM(I60:I65)</f>
        <v>300</v>
      </c>
    </row>
    <row r="60" spans="1:9" s="5" customFormat="1" ht="40.5">
      <c r="A60" s="96">
        <v>1</v>
      </c>
      <c r="B60" s="54" t="s">
        <v>874</v>
      </c>
      <c r="C60" s="54" t="s">
        <v>875</v>
      </c>
      <c r="D60" s="54" t="s">
        <v>910</v>
      </c>
      <c r="E60" s="54" t="s">
        <v>911</v>
      </c>
      <c r="F60" s="97" t="s">
        <v>912</v>
      </c>
      <c r="G60" s="194">
        <v>4197</v>
      </c>
      <c r="H60" s="98" t="s">
        <v>804</v>
      </c>
      <c r="I60" s="108">
        <v>50</v>
      </c>
    </row>
    <row r="61" spans="1:9" s="5" customFormat="1" ht="54">
      <c r="A61" s="96">
        <v>2</v>
      </c>
      <c r="B61" s="54" t="s">
        <v>874</v>
      </c>
      <c r="C61" s="54" t="s">
        <v>875</v>
      </c>
      <c r="D61" s="54" t="s">
        <v>913</v>
      </c>
      <c r="E61" s="54" t="s">
        <v>914</v>
      </c>
      <c r="F61" s="97" t="s">
        <v>914</v>
      </c>
      <c r="G61" s="194">
        <v>1662.82</v>
      </c>
      <c r="H61" s="98" t="s">
        <v>804</v>
      </c>
      <c r="I61" s="108">
        <v>50</v>
      </c>
    </row>
    <row r="62" spans="1:9" s="5" customFormat="1" ht="67.5">
      <c r="A62" s="96">
        <v>3</v>
      </c>
      <c r="B62" s="54" t="s">
        <v>874</v>
      </c>
      <c r="C62" s="54" t="s">
        <v>915</v>
      </c>
      <c r="D62" s="54" t="s">
        <v>916</v>
      </c>
      <c r="E62" s="54" t="s">
        <v>917</v>
      </c>
      <c r="F62" s="97" t="s">
        <v>918</v>
      </c>
      <c r="G62" s="194">
        <v>28401.03</v>
      </c>
      <c r="H62" s="98" t="s">
        <v>804</v>
      </c>
      <c r="I62" s="108">
        <v>50</v>
      </c>
    </row>
    <row r="63" spans="1:9" s="5" customFormat="1" ht="40.5">
      <c r="A63" s="96">
        <v>4</v>
      </c>
      <c r="B63" s="54" t="s">
        <v>874</v>
      </c>
      <c r="C63" s="54" t="s">
        <v>915</v>
      </c>
      <c r="D63" s="54" t="s">
        <v>919</v>
      </c>
      <c r="E63" s="54" t="s">
        <v>920</v>
      </c>
      <c r="F63" s="97" t="s">
        <v>921</v>
      </c>
      <c r="G63" s="194">
        <v>7163.69</v>
      </c>
      <c r="H63" s="98" t="s">
        <v>804</v>
      </c>
      <c r="I63" s="108">
        <v>50</v>
      </c>
    </row>
    <row r="64" spans="1:9" s="5" customFormat="1" ht="40.5">
      <c r="A64" s="96">
        <v>5</v>
      </c>
      <c r="B64" s="54" t="s">
        <v>874</v>
      </c>
      <c r="C64" s="54" t="s">
        <v>883</v>
      </c>
      <c r="D64" s="54" t="s">
        <v>922</v>
      </c>
      <c r="E64" s="54" t="s">
        <v>923</v>
      </c>
      <c r="F64" s="97" t="s">
        <v>923</v>
      </c>
      <c r="G64" s="194">
        <v>266069.02</v>
      </c>
      <c r="H64" s="98" t="s">
        <v>804</v>
      </c>
      <c r="I64" s="108">
        <v>50</v>
      </c>
    </row>
    <row r="65" spans="1:9" s="5" customFormat="1" ht="69">
      <c r="A65" s="96">
        <v>6</v>
      </c>
      <c r="B65" s="54" t="s">
        <v>874</v>
      </c>
      <c r="C65" s="54" t="s">
        <v>883</v>
      </c>
      <c r="D65" s="54" t="s">
        <v>924</v>
      </c>
      <c r="E65" s="98" t="s">
        <v>925</v>
      </c>
      <c r="F65" s="97" t="s">
        <v>926</v>
      </c>
      <c r="G65" s="194">
        <v>3403.93</v>
      </c>
      <c r="H65" s="98" t="s">
        <v>804</v>
      </c>
      <c r="I65" s="108">
        <v>50</v>
      </c>
    </row>
    <row r="66" spans="1:9" s="4" customFormat="1" ht="14.25">
      <c r="A66" s="95">
        <f>A71</f>
        <v>5</v>
      </c>
      <c r="B66" s="25" t="s">
        <v>927</v>
      </c>
      <c r="C66" s="59"/>
      <c r="D66" s="25"/>
      <c r="E66" s="59"/>
      <c r="F66" s="60"/>
      <c r="G66" s="61"/>
      <c r="H66" s="59"/>
      <c r="I66" s="107">
        <f>SUM(I67:I71)</f>
        <v>70</v>
      </c>
    </row>
    <row r="67" spans="1:9" s="5" customFormat="1" ht="54">
      <c r="A67" s="96">
        <v>1</v>
      </c>
      <c r="B67" s="97" t="s">
        <v>874</v>
      </c>
      <c r="C67" s="97" t="s">
        <v>875</v>
      </c>
      <c r="D67" s="97" t="s">
        <v>887</v>
      </c>
      <c r="E67" s="97" t="s">
        <v>928</v>
      </c>
      <c r="F67" s="55"/>
      <c r="G67" s="194"/>
      <c r="H67" s="98"/>
      <c r="I67" s="108">
        <v>30</v>
      </c>
    </row>
    <row r="68" spans="1:9" s="5" customFormat="1" ht="67.5">
      <c r="A68" s="96">
        <v>2</v>
      </c>
      <c r="B68" s="97" t="s">
        <v>874</v>
      </c>
      <c r="C68" s="97" t="s">
        <v>883</v>
      </c>
      <c r="D68" s="97" t="s">
        <v>929</v>
      </c>
      <c r="E68" s="97" t="s">
        <v>930</v>
      </c>
      <c r="F68" s="97" t="s">
        <v>931</v>
      </c>
      <c r="G68" s="98" t="s">
        <v>804</v>
      </c>
      <c r="H68" s="98" t="s">
        <v>804</v>
      </c>
      <c r="I68" s="108">
        <v>10</v>
      </c>
    </row>
    <row r="69" spans="1:9" s="5" customFormat="1" ht="54">
      <c r="A69" s="96">
        <v>3</v>
      </c>
      <c r="B69" s="97" t="s">
        <v>874</v>
      </c>
      <c r="C69" s="97" t="s">
        <v>880</v>
      </c>
      <c r="D69" s="97" t="s">
        <v>932</v>
      </c>
      <c r="E69" s="97" t="s">
        <v>933</v>
      </c>
      <c r="F69" s="97" t="s">
        <v>931</v>
      </c>
      <c r="G69" s="98" t="s">
        <v>804</v>
      </c>
      <c r="H69" s="98" t="s">
        <v>804</v>
      </c>
      <c r="I69" s="108">
        <v>10</v>
      </c>
    </row>
    <row r="70" spans="1:9" s="5" customFormat="1" ht="57">
      <c r="A70" s="96">
        <v>4</v>
      </c>
      <c r="B70" s="97" t="s">
        <v>874</v>
      </c>
      <c r="C70" s="97" t="s">
        <v>880</v>
      </c>
      <c r="D70" s="97" t="s">
        <v>906</v>
      </c>
      <c r="E70" s="97" t="s">
        <v>934</v>
      </c>
      <c r="F70" s="97" t="s">
        <v>931</v>
      </c>
      <c r="G70" s="98" t="s">
        <v>804</v>
      </c>
      <c r="H70" s="98" t="s">
        <v>804</v>
      </c>
      <c r="I70" s="108">
        <v>10</v>
      </c>
    </row>
    <row r="71" spans="1:9" s="5" customFormat="1" ht="40.5">
      <c r="A71" s="96">
        <v>5</v>
      </c>
      <c r="B71" s="97" t="s">
        <v>874</v>
      </c>
      <c r="C71" s="97" t="s">
        <v>880</v>
      </c>
      <c r="D71" s="97" t="s">
        <v>906</v>
      </c>
      <c r="E71" s="97" t="s">
        <v>935</v>
      </c>
      <c r="F71" s="97" t="s">
        <v>931</v>
      </c>
      <c r="G71" s="98" t="s">
        <v>804</v>
      </c>
      <c r="H71" s="98" t="s">
        <v>804</v>
      </c>
      <c r="I71" s="108">
        <v>10</v>
      </c>
    </row>
    <row r="72" spans="1:9" s="4" customFormat="1" ht="14.25">
      <c r="A72" s="58">
        <f>A77</f>
        <v>5</v>
      </c>
      <c r="B72" s="25" t="s">
        <v>936</v>
      </c>
      <c r="C72" s="59"/>
      <c r="D72" s="25"/>
      <c r="E72" s="59"/>
      <c r="F72" s="60"/>
      <c r="G72" s="61"/>
      <c r="H72" s="59"/>
      <c r="I72" s="83">
        <f>SUM(I73:I77)</f>
        <v>1432</v>
      </c>
    </row>
    <row r="73" spans="1:9" s="5" customFormat="1" ht="40.5">
      <c r="A73" s="158">
        <v>1</v>
      </c>
      <c r="B73" s="159" t="s">
        <v>796</v>
      </c>
      <c r="C73" s="159" t="s">
        <v>814</v>
      </c>
      <c r="D73" s="159" t="s">
        <v>937</v>
      </c>
      <c r="E73" s="159" t="s">
        <v>938</v>
      </c>
      <c r="F73" s="160" t="s">
        <v>939</v>
      </c>
      <c r="G73" s="161" t="s">
        <v>804</v>
      </c>
      <c r="H73" s="159" t="s">
        <v>804</v>
      </c>
      <c r="I73" s="108">
        <v>21</v>
      </c>
    </row>
    <row r="74" spans="1:9" s="5" customFormat="1" ht="40.5">
      <c r="A74" s="158">
        <v>2</v>
      </c>
      <c r="B74" s="159" t="s">
        <v>796</v>
      </c>
      <c r="C74" s="159" t="s">
        <v>814</v>
      </c>
      <c r="D74" s="159" t="s">
        <v>940</v>
      </c>
      <c r="E74" s="159" t="s">
        <v>938</v>
      </c>
      <c r="F74" s="160" t="s">
        <v>941</v>
      </c>
      <c r="G74" s="161" t="s">
        <v>804</v>
      </c>
      <c r="H74" s="159" t="s">
        <v>804</v>
      </c>
      <c r="I74" s="108">
        <v>49</v>
      </c>
    </row>
    <row r="75" spans="1:9" s="5" customFormat="1" ht="40.5">
      <c r="A75" s="158">
        <v>3</v>
      </c>
      <c r="B75" s="159" t="s">
        <v>796</v>
      </c>
      <c r="C75" s="159" t="s">
        <v>814</v>
      </c>
      <c r="D75" s="159" t="s">
        <v>815</v>
      </c>
      <c r="E75" s="159" t="s">
        <v>938</v>
      </c>
      <c r="F75" s="160" t="s">
        <v>942</v>
      </c>
      <c r="G75" s="161" t="s">
        <v>804</v>
      </c>
      <c r="H75" s="159" t="s">
        <v>804</v>
      </c>
      <c r="I75" s="108">
        <v>756</v>
      </c>
    </row>
    <row r="76" spans="1:9" s="5" customFormat="1" ht="54">
      <c r="A76" s="158">
        <v>4</v>
      </c>
      <c r="B76" s="159" t="s">
        <v>796</v>
      </c>
      <c r="C76" s="159" t="s">
        <v>943</v>
      </c>
      <c r="D76" s="159" t="s">
        <v>944</v>
      </c>
      <c r="E76" s="159" t="s">
        <v>938</v>
      </c>
      <c r="F76" s="160" t="s">
        <v>945</v>
      </c>
      <c r="G76" s="161" t="s">
        <v>804</v>
      </c>
      <c r="H76" s="159" t="s">
        <v>804</v>
      </c>
      <c r="I76" s="108">
        <v>579</v>
      </c>
    </row>
    <row r="77" spans="1:9" s="5" customFormat="1" ht="40.5">
      <c r="A77" s="158">
        <v>5</v>
      </c>
      <c r="B77" s="159" t="s">
        <v>796</v>
      </c>
      <c r="C77" s="159" t="s">
        <v>943</v>
      </c>
      <c r="D77" s="159" t="s">
        <v>946</v>
      </c>
      <c r="E77" s="159" t="s">
        <v>938</v>
      </c>
      <c r="F77" s="160" t="s">
        <v>947</v>
      </c>
      <c r="G77" s="161" t="s">
        <v>804</v>
      </c>
      <c r="H77" s="159" t="s">
        <v>804</v>
      </c>
      <c r="I77" s="108">
        <v>27</v>
      </c>
    </row>
    <row r="78" spans="1:9" s="11" customFormat="1" ht="15.75">
      <c r="A78" s="58">
        <f>A79</f>
        <v>1</v>
      </c>
      <c r="B78" s="25" t="s">
        <v>948</v>
      </c>
      <c r="C78" s="59"/>
      <c r="D78" s="25"/>
      <c r="E78" s="59"/>
      <c r="F78" s="60"/>
      <c r="G78" s="61"/>
      <c r="H78" s="59"/>
      <c r="I78" s="247">
        <f>SUM(I79:I79)</f>
        <v>235.38</v>
      </c>
    </row>
    <row r="79" spans="1:9" s="11" customFormat="1" ht="67.5">
      <c r="A79" s="99">
        <v>1</v>
      </c>
      <c r="B79" s="100" t="s">
        <v>796</v>
      </c>
      <c r="C79" s="100"/>
      <c r="D79" s="100" t="s">
        <v>949</v>
      </c>
      <c r="E79" s="100" t="s">
        <v>832</v>
      </c>
      <c r="F79" s="101" t="s">
        <v>950</v>
      </c>
      <c r="G79" s="102"/>
      <c r="H79" s="103"/>
      <c r="I79" s="108">
        <v>235.38</v>
      </c>
    </row>
    <row r="80" spans="1:9" s="11" customFormat="1" ht="15.75">
      <c r="A80" s="58">
        <f>A82</f>
        <v>2</v>
      </c>
      <c r="B80" s="25" t="s">
        <v>951</v>
      </c>
      <c r="C80" s="59"/>
      <c r="D80" s="25"/>
      <c r="E80" s="59"/>
      <c r="F80" s="60"/>
      <c r="G80" s="61"/>
      <c r="H80" s="59"/>
      <c r="I80" s="289">
        <f>SUM(I81:I82)</f>
        <v>1395.72</v>
      </c>
    </row>
    <row r="81" spans="1:9" s="11" customFormat="1" ht="67.5">
      <c r="A81" s="183">
        <v>1</v>
      </c>
      <c r="B81" s="31" t="s">
        <v>796</v>
      </c>
      <c r="C81" s="31"/>
      <c r="D81" s="31" t="s">
        <v>952</v>
      </c>
      <c r="E81" s="31" t="s">
        <v>953</v>
      </c>
      <c r="F81" s="31" t="s">
        <v>954</v>
      </c>
      <c r="G81" s="33"/>
      <c r="H81" s="31"/>
      <c r="I81" s="108">
        <v>605.62</v>
      </c>
    </row>
    <row r="82" spans="1:9" s="11" customFormat="1" ht="67.5">
      <c r="A82" s="183">
        <v>2</v>
      </c>
      <c r="B82" s="31" t="s">
        <v>796</v>
      </c>
      <c r="C82" s="31"/>
      <c r="D82" s="31" t="s">
        <v>952</v>
      </c>
      <c r="E82" s="31" t="s">
        <v>953</v>
      </c>
      <c r="F82" s="31" t="s">
        <v>954</v>
      </c>
      <c r="G82" s="33"/>
      <c r="H82" s="31"/>
      <c r="I82" s="108">
        <v>790.1</v>
      </c>
    </row>
    <row r="83" spans="1:10" s="11" customFormat="1" ht="15.75">
      <c r="A83" s="58">
        <f>A93</f>
        <v>6</v>
      </c>
      <c r="B83" s="25" t="s">
        <v>955</v>
      </c>
      <c r="C83" s="59"/>
      <c r="D83" s="25"/>
      <c r="E83" s="59"/>
      <c r="F83" s="60"/>
      <c r="G83" s="61"/>
      <c r="H83" s="59"/>
      <c r="I83" s="83">
        <f>I84+I86+I89+I91</f>
        <v>5462</v>
      </c>
      <c r="J83" s="301"/>
    </row>
    <row r="84" spans="1:9" s="11" customFormat="1" ht="15.75">
      <c r="A84" s="62" t="s">
        <v>956</v>
      </c>
      <c r="B84" s="63"/>
      <c r="C84" s="63"/>
      <c r="D84" s="63"/>
      <c r="E84" s="63"/>
      <c r="F84" s="63"/>
      <c r="G84" s="63"/>
      <c r="H84" s="63"/>
      <c r="I84" s="84">
        <f>SUM(I85)</f>
        <v>2000</v>
      </c>
    </row>
    <row r="85" spans="1:9" s="11" customFormat="1" ht="48.75">
      <c r="A85" s="72">
        <v>1</v>
      </c>
      <c r="B85" s="65" t="s">
        <v>957</v>
      </c>
      <c r="C85" s="63"/>
      <c r="D85" s="65" t="s">
        <v>958</v>
      </c>
      <c r="E85" s="65" t="s">
        <v>959</v>
      </c>
      <c r="F85" s="65" t="s">
        <v>960</v>
      </c>
      <c r="G85" s="65">
        <v>26171</v>
      </c>
      <c r="H85" s="65" t="s">
        <v>961</v>
      </c>
      <c r="I85" s="198">
        <v>2000</v>
      </c>
    </row>
    <row r="86" spans="1:9" s="11" customFormat="1" ht="15.75">
      <c r="A86" s="62" t="s">
        <v>962</v>
      </c>
      <c r="B86" s="63"/>
      <c r="C86" s="63"/>
      <c r="D86" s="63"/>
      <c r="E86" s="63"/>
      <c r="F86" s="63"/>
      <c r="G86" s="63"/>
      <c r="H86" s="63"/>
      <c r="I86" s="84">
        <f>SUM(I87:I88)</f>
        <v>2162</v>
      </c>
    </row>
    <row r="87" spans="1:9" s="11" customFormat="1" ht="48">
      <c r="A87" s="64">
        <v>2</v>
      </c>
      <c r="B87" s="65" t="s">
        <v>957</v>
      </c>
      <c r="C87" s="65"/>
      <c r="D87" s="65" t="s">
        <v>963</v>
      </c>
      <c r="E87" s="65" t="s">
        <v>964</v>
      </c>
      <c r="F87" s="65" t="s">
        <v>965</v>
      </c>
      <c r="G87" s="65">
        <v>6500</v>
      </c>
      <c r="H87" s="65" t="s">
        <v>966</v>
      </c>
      <c r="I87" s="85">
        <v>1300</v>
      </c>
    </row>
    <row r="88" spans="1:9" s="11" customFormat="1" ht="48">
      <c r="A88" s="64">
        <v>3</v>
      </c>
      <c r="B88" s="65" t="s">
        <v>957</v>
      </c>
      <c r="C88" s="65"/>
      <c r="D88" s="65" t="s">
        <v>967</v>
      </c>
      <c r="E88" s="65" t="s">
        <v>968</v>
      </c>
      <c r="F88" s="65" t="s">
        <v>965</v>
      </c>
      <c r="G88" s="65">
        <v>4312.87</v>
      </c>
      <c r="H88" s="65" t="s">
        <v>969</v>
      </c>
      <c r="I88" s="85">
        <v>862</v>
      </c>
    </row>
    <row r="89" spans="1:9" s="11" customFormat="1" ht="15.75">
      <c r="A89" s="62" t="s">
        <v>970</v>
      </c>
      <c r="B89" s="63"/>
      <c r="C89" s="63"/>
      <c r="D89" s="63"/>
      <c r="E89" s="63"/>
      <c r="F89" s="63"/>
      <c r="G89" s="63"/>
      <c r="H89" s="63"/>
      <c r="I89" s="84">
        <f>SUM(I90:I90)</f>
        <v>300</v>
      </c>
    </row>
    <row r="90" spans="1:9" s="11" customFormat="1" ht="48">
      <c r="A90" s="72">
        <v>4</v>
      </c>
      <c r="B90" s="65" t="s">
        <v>957</v>
      </c>
      <c r="C90" s="65"/>
      <c r="D90" s="65" t="s">
        <v>963</v>
      </c>
      <c r="E90" s="65" t="s">
        <v>971</v>
      </c>
      <c r="F90" s="65" t="s">
        <v>972</v>
      </c>
      <c r="G90" s="65">
        <v>1500</v>
      </c>
      <c r="H90" s="65" t="s">
        <v>966</v>
      </c>
      <c r="I90" s="85">
        <v>300</v>
      </c>
    </row>
    <row r="91" spans="1:9" s="11" customFormat="1" ht="15.75">
      <c r="A91" s="66" t="s">
        <v>973</v>
      </c>
      <c r="B91" s="67"/>
      <c r="C91" s="67"/>
      <c r="D91" s="67"/>
      <c r="E91" s="68"/>
      <c r="F91" s="69"/>
      <c r="G91" s="70"/>
      <c r="H91" s="71"/>
      <c r="I91" s="86">
        <f>SUM(I92:I93)</f>
        <v>1000</v>
      </c>
    </row>
    <row r="92" spans="1:9" s="11" customFormat="1" ht="36">
      <c r="A92" s="72">
        <v>5</v>
      </c>
      <c r="B92" s="71"/>
      <c r="C92" s="71"/>
      <c r="D92" s="65" t="s">
        <v>974</v>
      </c>
      <c r="E92" s="65" t="s">
        <v>975</v>
      </c>
      <c r="F92" s="69"/>
      <c r="G92" s="70"/>
      <c r="H92" s="71"/>
      <c r="I92" s="87">
        <v>500</v>
      </c>
    </row>
    <row r="93" spans="1:9" s="11" customFormat="1" ht="36">
      <c r="A93" s="72">
        <v>6</v>
      </c>
      <c r="B93" s="71"/>
      <c r="C93" s="71"/>
      <c r="D93" s="65" t="s">
        <v>976</v>
      </c>
      <c r="E93" s="65" t="s">
        <v>977</v>
      </c>
      <c r="F93" s="69"/>
      <c r="G93" s="70"/>
      <c r="H93" s="71"/>
      <c r="I93" s="87">
        <v>500</v>
      </c>
    </row>
  </sheetData>
  <sheetProtection/>
  <autoFilter ref="A2:Q93"/>
  <mergeCells count="27">
    <mergeCell ref="A1:I1"/>
    <mergeCell ref="B3:H3"/>
    <mergeCell ref="B4:H4"/>
    <mergeCell ref="B6:H6"/>
    <mergeCell ref="B8:H8"/>
    <mergeCell ref="B35:H35"/>
    <mergeCell ref="A36:H36"/>
    <mergeCell ref="A38:H38"/>
    <mergeCell ref="A39:H39"/>
    <mergeCell ref="A42:H42"/>
    <mergeCell ref="B44:H44"/>
    <mergeCell ref="A45:H45"/>
    <mergeCell ref="A49:H49"/>
    <mergeCell ref="A51:H51"/>
    <mergeCell ref="A53:H53"/>
    <mergeCell ref="B57:H57"/>
    <mergeCell ref="B59:H59"/>
    <mergeCell ref="B66:H66"/>
    <mergeCell ref="B72:H72"/>
    <mergeCell ref="B78:H78"/>
    <mergeCell ref="B80:H80"/>
    <mergeCell ref="B83:H83"/>
    <mergeCell ref="A84:H84"/>
    <mergeCell ref="A86:H86"/>
    <mergeCell ref="A89:H89"/>
    <mergeCell ref="A91:E91"/>
    <mergeCell ref="J3:Q4"/>
  </mergeCells>
  <printOptions/>
  <pageMargins left="0.75" right="0.75" top="1" bottom="1" header="0.5" footer="0.5"/>
  <pageSetup orientation="portrait" paperSize="9" scale="61"/>
</worksheet>
</file>

<file path=xl/worksheets/sheet3.xml><?xml version="1.0" encoding="utf-8"?>
<worksheet xmlns="http://schemas.openxmlformats.org/spreadsheetml/2006/main" xmlns:r="http://schemas.openxmlformats.org/officeDocument/2006/relationships">
  <sheetPr>
    <tabColor theme="9" tint="0.4000000059604645"/>
    <pageSetUpPr fitToPage="1"/>
  </sheetPr>
  <dimension ref="A1:Q127"/>
  <sheetViews>
    <sheetView view="pageBreakPreview" zoomScale="85" zoomScaleSheetLayoutView="85" workbookViewId="0" topLeftCell="A1">
      <pane ySplit="3" topLeftCell="A117" activePane="bottomLeft" state="frozen"/>
      <selection pane="bottomLeft" activeCell="E97" sqref="E97"/>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0" width="9.375" style="11" bestFit="1" customWidth="1"/>
    <col min="11" max="16384" width="9.00390625" style="11" customWidth="1"/>
  </cols>
  <sheetData>
    <row r="1" spans="1:9" s="1" customFormat="1" ht="45.75" customHeight="1">
      <c r="A1" s="12" t="s">
        <v>784</v>
      </c>
      <c r="B1" s="13"/>
      <c r="C1" s="13"/>
      <c r="D1" s="13"/>
      <c r="E1" s="13"/>
      <c r="F1" s="14"/>
      <c r="G1" s="15"/>
      <c r="H1" s="13"/>
      <c r="I1" s="74"/>
    </row>
    <row r="2" spans="1:9" s="2" customFormat="1" ht="28.5">
      <c r="A2" s="16" t="s">
        <v>785</v>
      </c>
      <c r="B2" s="17" t="s">
        <v>786</v>
      </c>
      <c r="C2" s="17" t="s">
        <v>787</v>
      </c>
      <c r="D2" s="17" t="s">
        <v>788</v>
      </c>
      <c r="E2" s="17" t="s">
        <v>789</v>
      </c>
      <c r="F2" s="17" t="s">
        <v>790</v>
      </c>
      <c r="G2" s="18" t="s">
        <v>791</v>
      </c>
      <c r="H2" s="17" t="s">
        <v>792</v>
      </c>
      <c r="I2" s="75" t="s">
        <v>793</v>
      </c>
    </row>
    <row r="3" spans="1:17" s="3" customFormat="1" ht="24" customHeight="1">
      <c r="A3" s="19">
        <f>A4+A6+A8+A41+A53+A64+A66+A72+A80+A83+A86+A100+A118</f>
        <v>102</v>
      </c>
      <c r="B3" s="20" t="s">
        <v>978</v>
      </c>
      <c r="C3" s="21"/>
      <c r="D3" s="21"/>
      <c r="E3" s="21"/>
      <c r="F3" s="22"/>
      <c r="G3" s="23"/>
      <c r="H3" s="21"/>
      <c r="I3" s="76">
        <f>I4+I6+I8+I41+I53+I64+I66+I72+I80+I83+I86+I100+I118</f>
        <v>18669.98</v>
      </c>
      <c r="J3" s="77"/>
      <c r="K3" s="77"/>
      <c r="L3" s="77"/>
      <c r="M3" s="77"/>
      <c r="N3" s="77"/>
      <c r="O3" s="77"/>
      <c r="P3" s="77"/>
      <c r="Q3" s="77"/>
    </row>
    <row r="4" spans="1:17" s="4" customFormat="1" ht="14.25">
      <c r="A4" s="24">
        <v>1</v>
      </c>
      <c r="B4" s="25" t="s">
        <v>795</v>
      </c>
      <c r="C4" s="26"/>
      <c r="D4" s="27"/>
      <c r="E4" s="26"/>
      <c r="F4" s="28"/>
      <c r="G4" s="29"/>
      <c r="H4" s="26"/>
      <c r="I4" s="78">
        <f>SUM(I5:I5)</f>
        <v>405</v>
      </c>
      <c r="J4" s="77"/>
      <c r="K4" s="77"/>
      <c r="L4" s="77"/>
      <c r="M4" s="77"/>
      <c r="N4" s="77"/>
      <c r="O4" s="77"/>
      <c r="P4" s="77"/>
      <c r="Q4" s="77"/>
    </row>
    <row r="5" spans="1:9" s="4" customFormat="1" ht="54">
      <c r="A5" s="30">
        <v>1</v>
      </c>
      <c r="B5" s="31" t="s">
        <v>979</v>
      </c>
      <c r="C5" s="31" t="s">
        <v>980</v>
      </c>
      <c r="D5" s="31" t="s">
        <v>981</v>
      </c>
      <c r="E5" s="31" t="s">
        <v>982</v>
      </c>
      <c r="F5" s="32" t="s">
        <v>983</v>
      </c>
      <c r="G5" s="33">
        <v>2286</v>
      </c>
      <c r="H5" s="31" t="s">
        <v>984</v>
      </c>
      <c r="I5" s="79">
        <v>405</v>
      </c>
    </row>
    <row r="6" spans="1:9" s="4" customFormat="1" ht="14.25">
      <c r="A6" s="34">
        <v>1</v>
      </c>
      <c r="B6" s="35" t="s">
        <v>802</v>
      </c>
      <c r="C6" s="36"/>
      <c r="D6" s="37"/>
      <c r="E6" s="36"/>
      <c r="F6" s="38"/>
      <c r="G6" s="39"/>
      <c r="H6" s="40"/>
      <c r="I6" s="78">
        <f>SUM(I7:I7)</f>
        <v>239</v>
      </c>
    </row>
    <row r="7" spans="1:9" s="5" customFormat="1" ht="30">
      <c r="A7" s="41">
        <v>1</v>
      </c>
      <c r="B7" s="31" t="s">
        <v>985</v>
      </c>
      <c r="C7" s="42" t="s">
        <v>804</v>
      </c>
      <c r="D7" s="31" t="s">
        <v>986</v>
      </c>
      <c r="E7" s="31" t="s">
        <v>806</v>
      </c>
      <c r="F7" s="43" t="s">
        <v>987</v>
      </c>
      <c r="G7" s="182">
        <v>2381.35</v>
      </c>
      <c r="H7" s="45" t="s">
        <v>804</v>
      </c>
      <c r="I7" s="79">
        <v>239</v>
      </c>
    </row>
    <row r="8" spans="1:9" s="5" customFormat="1" ht="15">
      <c r="A8" s="34">
        <v>32</v>
      </c>
      <c r="B8" s="35" t="s">
        <v>808</v>
      </c>
      <c r="C8" s="36"/>
      <c r="D8" s="37"/>
      <c r="E8" s="36"/>
      <c r="F8" s="38"/>
      <c r="G8" s="39"/>
      <c r="H8" s="40"/>
      <c r="I8" s="78">
        <f>SUM(I9:I40)</f>
        <v>1600</v>
      </c>
    </row>
    <row r="9" spans="1:9" s="5" customFormat="1" ht="28.5">
      <c r="A9" s="41">
        <v>1</v>
      </c>
      <c r="B9" s="31" t="s">
        <v>979</v>
      </c>
      <c r="C9" s="31" t="s">
        <v>988</v>
      </c>
      <c r="D9" s="31" t="s">
        <v>989</v>
      </c>
      <c r="E9" s="31" t="s">
        <v>811</v>
      </c>
      <c r="F9" s="32"/>
      <c r="G9" s="33"/>
      <c r="H9" s="31"/>
      <c r="I9" s="79">
        <v>50</v>
      </c>
    </row>
    <row r="10" spans="1:9" s="5" customFormat="1" ht="40.5">
      <c r="A10" s="41">
        <v>2</v>
      </c>
      <c r="B10" s="31" t="s">
        <v>979</v>
      </c>
      <c r="C10" s="31" t="s">
        <v>990</v>
      </c>
      <c r="D10" s="31" t="s">
        <v>991</v>
      </c>
      <c r="E10" s="31" t="s">
        <v>811</v>
      </c>
      <c r="F10" s="32"/>
      <c r="G10" s="33"/>
      <c r="H10" s="31"/>
      <c r="I10" s="79">
        <v>50</v>
      </c>
    </row>
    <row r="11" spans="1:9" s="5" customFormat="1" ht="40.5">
      <c r="A11" s="41">
        <v>3</v>
      </c>
      <c r="B11" s="31" t="s">
        <v>979</v>
      </c>
      <c r="C11" s="31" t="s">
        <v>988</v>
      </c>
      <c r="D11" s="31" t="s">
        <v>992</v>
      </c>
      <c r="E11" s="31" t="s">
        <v>811</v>
      </c>
      <c r="F11" s="32"/>
      <c r="G11" s="33"/>
      <c r="H11" s="31"/>
      <c r="I11" s="79">
        <v>50</v>
      </c>
    </row>
    <row r="12" spans="1:9" s="5" customFormat="1" ht="57">
      <c r="A12" s="41">
        <v>4</v>
      </c>
      <c r="B12" s="31" t="s">
        <v>979</v>
      </c>
      <c r="C12" s="31" t="s">
        <v>990</v>
      </c>
      <c r="D12" s="31" t="s">
        <v>993</v>
      </c>
      <c r="E12" s="31" t="s">
        <v>994</v>
      </c>
      <c r="F12" s="32"/>
      <c r="G12" s="33"/>
      <c r="H12" s="31"/>
      <c r="I12" s="79">
        <v>50</v>
      </c>
    </row>
    <row r="13" spans="1:9" s="5" customFormat="1" ht="54">
      <c r="A13" s="41">
        <v>5</v>
      </c>
      <c r="B13" s="31" t="s">
        <v>979</v>
      </c>
      <c r="C13" s="31" t="s">
        <v>995</v>
      </c>
      <c r="D13" s="31" t="s">
        <v>996</v>
      </c>
      <c r="E13" s="31" t="s">
        <v>820</v>
      </c>
      <c r="F13" s="32"/>
      <c r="G13" s="33"/>
      <c r="H13" s="31"/>
      <c r="I13" s="79">
        <v>50</v>
      </c>
    </row>
    <row r="14" spans="1:9" s="5" customFormat="1" ht="40.5">
      <c r="A14" s="41">
        <v>6</v>
      </c>
      <c r="B14" s="31" t="s">
        <v>979</v>
      </c>
      <c r="C14" s="31" t="s">
        <v>997</v>
      </c>
      <c r="D14" s="31" t="s">
        <v>998</v>
      </c>
      <c r="E14" s="31" t="s">
        <v>820</v>
      </c>
      <c r="F14" s="32"/>
      <c r="G14" s="33"/>
      <c r="H14" s="31"/>
      <c r="I14" s="79">
        <v>50</v>
      </c>
    </row>
    <row r="15" spans="1:9" s="5" customFormat="1" ht="54">
      <c r="A15" s="41">
        <v>7</v>
      </c>
      <c r="B15" s="31" t="s">
        <v>979</v>
      </c>
      <c r="C15" s="31" t="s">
        <v>995</v>
      </c>
      <c r="D15" s="31" t="s">
        <v>999</v>
      </c>
      <c r="E15" s="31" t="s">
        <v>820</v>
      </c>
      <c r="F15" s="32"/>
      <c r="G15" s="33"/>
      <c r="H15" s="31"/>
      <c r="I15" s="79">
        <v>50</v>
      </c>
    </row>
    <row r="16" spans="1:9" s="5" customFormat="1" ht="54">
      <c r="A16" s="41">
        <v>8</v>
      </c>
      <c r="B16" s="31" t="s">
        <v>979</v>
      </c>
      <c r="C16" s="31" t="s">
        <v>995</v>
      </c>
      <c r="D16" s="31" t="s">
        <v>1000</v>
      </c>
      <c r="E16" s="31" t="s">
        <v>820</v>
      </c>
      <c r="F16" s="32"/>
      <c r="G16" s="33"/>
      <c r="H16" s="31"/>
      <c r="I16" s="79">
        <v>50</v>
      </c>
    </row>
    <row r="17" spans="1:9" s="5" customFormat="1" ht="28.5">
      <c r="A17" s="41">
        <v>9</v>
      </c>
      <c r="B17" s="31" t="s">
        <v>979</v>
      </c>
      <c r="C17" s="31" t="s">
        <v>988</v>
      </c>
      <c r="D17" s="31" t="s">
        <v>1001</v>
      </c>
      <c r="E17" s="31" t="s">
        <v>820</v>
      </c>
      <c r="F17" s="32"/>
      <c r="G17" s="33"/>
      <c r="H17" s="31"/>
      <c r="I17" s="79">
        <v>50</v>
      </c>
    </row>
    <row r="18" spans="1:9" s="5" customFormat="1" ht="54">
      <c r="A18" s="41">
        <v>10</v>
      </c>
      <c r="B18" s="31" t="s">
        <v>979</v>
      </c>
      <c r="C18" s="31" t="s">
        <v>995</v>
      </c>
      <c r="D18" s="31" t="s">
        <v>1002</v>
      </c>
      <c r="E18" s="31" t="s">
        <v>820</v>
      </c>
      <c r="F18" s="32"/>
      <c r="G18" s="33"/>
      <c r="H18" s="31"/>
      <c r="I18" s="79">
        <v>50</v>
      </c>
    </row>
    <row r="19" spans="1:9" s="5" customFormat="1" ht="28.5">
      <c r="A19" s="41">
        <v>11</v>
      </c>
      <c r="B19" s="31" t="s">
        <v>979</v>
      </c>
      <c r="C19" s="31" t="s">
        <v>980</v>
      </c>
      <c r="D19" s="31" t="s">
        <v>1003</v>
      </c>
      <c r="E19" s="31" t="s">
        <v>820</v>
      </c>
      <c r="F19" s="32"/>
      <c r="G19" s="33"/>
      <c r="H19" s="31"/>
      <c r="I19" s="79">
        <v>50</v>
      </c>
    </row>
    <row r="20" spans="1:9" s="5" customFormat="1" ht="40.5">
      <c r="A20" s="41">
        <v>12</v>
      </c>
      <c r="B20" s="31" t="s">
        <v>979</v>
      </c>
      <c r="C20" s="31" t="s">
        <v>997</v>
      </c>
      <c r="D20" s="31" t="s">
        <v>1004</v>
      </c>
      <c r="E20" s="31" t="s">
        <v>820</v>
      </c>
      <c r="F20" s="32"/>
      <c r="G20" s="33"/>
      <c r="H20" s="31"/>
      <c r="I20" s="79">
        <v>50</v>
      </c>
    </row>
    <row r="21" spans="1:9" s="5" customFormat="1" ht="54">
      <c r="A21" s="41">
        <v>13</v>
      </c>
      <c r="B21" s="31" t="s">
        <v>979</v>
      </c>
      <c r="C21" s="31" t="s">
        <v>995</v>
      </c>
      <c r="D21" s="31" t="s">
        <v>1005</v>
      </c>
      <c r="E21" s="31" t="s">
        <v>820</v>
      </c>
      <c r="F21" s="32"/>
      <c r="G21" s="33"/>
      <c r="H21" s="31"/>
      <c r="I21" s="79">
        <v>50</v>
      </c>
    </row>
    <row r="22" spans="1:9" s="5" customFormat="1" ht="54">
      <c r="A22" s="41">
        <v>14</v>
      </c>
      <c r="B22" s="31" t="s">
        <v>979</v>
      </c>
      <c r="C22" s="31" t="s">
        <v>995</v>
      </c>
      <c r="D22" s="31" t="s">
        <v>1006</v>
      </c>
      <c r="E22" s="31" t="s">
        <v>820</v>
      </c>
      <c r="F22" s="32"/>
      <c r="G22" s="33"/>
      <c r="H22" s="31"/>
      <c r="I22" s="79">
        <v>50</v>
      </c>
    </row>
    <row r="23" spans="1:9" s="5" customFormat="1" ht="54">
      <c r="A23" s="41">
        <v>15</v>
      </c>
      <c r="B23" s="31" t="s">
        <v>979</v>
      </c>
      <c r="C23" s="31" t="s">
        <v>995</v>
      </c>
      <c r="D23" s="31" t="s">
        <v>1007</v>
      </c>
      <c r="E23" s="31" t="s">
        <v>820</v>
      </c>
      <c r="F23" s="32"/>
      <c r="G23" s="33"/>
      <c r="H23" s="31"/>
      <c r="I23" s="79">
        <v>50</v>
      </c>
    </row>
    <row r="24" spans="1:9" s="5" customFormat="1" ht="72">
      <c r="A24" s="41">
        <v>16</v>
      </c>
      <c r="B24" s="31" t="s">
        <v>979</v>
      </c>
      <c r="C24" s="31" t="s">
        <v>995</v>
      </c>
      <c r="D24" s="31" t="s">
        <v>1008</v>
      </c>
      <c r="E24" s="31" t="s">
        <v>1009</v>
      </c>
      <c r="F24" s="32"/>
      <c r="G24" s="33"/>
      <c r="H24" s="31"/>
      <c r="I24" s="79">
        <v>50</v>
      </c>
    </row>
    <row r="25" spans="1:9" s="5" customFormat="1" ht="88.5">
      <c r="A25" s="41">
        <v>17</v>
      </c>
      <c r="B25" s="31" t="s">
        <v>979</v>
      </c>
      <c r="C25" s="31" t="s">
        <v>995</v>
      </c>
      <c r="D25" s="31" t="s">
        <v>1010</v>
      </c>
      <c r="E25" s="31" t="s">
        <v>1011</v>
      </c>
      <c r="F25" s="32"/>
      <c r="G25" s="33"/>
      <c r="H25" s="31"/>
      <c r="I25" s="79">
        <v>50</v>
      </c>
    </row>
    <row r="26" spans="1:9" s="5" customFormat="1" ht="100.5">
      <c r="A26" s="41">
        <v>18</v>
      </c>
      <c r="B26" s="31" t="s">
        <v>979</v>
      </c>
      <c r="C26" s="31" t="s">
        <v>995</v>
      </c>
      <c r="D26" s="31" t="s">
        <v>1012</v>
      </c>
      <c r="E26" s="31" t="s">
        <v>1013</v>
      </c>
      <c r="F26" s="32"/>
      <c r="G26" s="33"/>
      <c r="H26" s="31"/>
      <c r="I26" s="79">
        <v>50</v>
      </c>
    </row>
    <row r="27" spans="1:9" s="5" customFormat="1" ht="100.5">
      <c r="A27" s="41">
        <v>19</v>
      </c>
      <c r="B27" s="31" t="s">
        <v>979</v>
      </c>
      <c r="C27" s="31" t="s">
        <v>995</v>
      </c>
      <c r="D27" s="31" t="s">
        <v>1014</v>
      </c>
      <c r="E27" s="31" t="s">
        <v>1015</v>
      </c>
      <c r="F27" s="32"/>
      <c r="G27" s="33"/>
      <c r="H27" s="31"/>
      <c r="I27" s="79">
        <v>50</v>
      </c>
    </row>
    <row r="28" spans="1:9" s="5" customFormat="1" ht="87">
      <c r="A28" s="41">
        <v>20</v>
      </c>
      <c r="B28" s="31" t="s">
        <v>979</v>
      </c>
      <c r="C28" s="31" t="s">
        <v>995</v>
      </c>
      <c r="D28" s="31" t="s">
        <v>1016</v>
      </c>
      <c r="E28" s="31" t="s">
        <v>1017</v>
      </c>
      <c r="F28" s="32"/>
      <c r="G28" s="33"/>
      <c r="H28" s="31"/>
      <c r="I28" s="79">
        <v>50</v>
      </c>
    </row>
    <row r="29" spans="1:9" s="5" customFormat="1" ht="115.5">
      <c r="A29" s="41">
        <v>21</v>
      </c>
      <c r="B29" s="31" t="s">
        <v>979</v>
      </c>
      <c r="C29" s="31" t="s">
        <v>995</v>
      </c>
      <c r="D29" s="31" t="s">
        <v>1018</v>
      </c>
      <c r="E29" s="31" t="s">
        <v>1019</v>
      </c>
      <c r="F29" s="32"/>
      <c r="G29" s="33"/>
      <c r="H29" s="31"/>
      <c r="I29" s="79">
        <v>50</v>
      </c>
    </row>
    <row r="30" spans="1:9" s="5" customFormat="1" ht="58.5">
      <c r="A30" s="41">
        <v>22</v>
      </c>
      <c r="B30" s="31" t="s">
        <v>979</v>
      </c>
      <c r="C30" s="31" t="s">
        <v>1020</v>
      </c>
      <c r="D30" s="31" t="s">
        <v>1021</v>
      </c>
      <c r="E30" s="31" t="s">
        <v>1022</v>
      </c>
      <c r="F30" s="32"/>
      <c r="G30" s="33"/>
      <c r="H30" s="31"/>
      <c r="I30" s="79">
        <v>50</v>
      </c>
    </row>
    <row r="31" spans="1:9" s="5" customFormat="1" ht="58.5">
      <c r="A31" s="41">
        <v>23</v>
      </c>
      <c r="B31" s="31" t="s">
        <v>979</v>
      </c>
      <c r="C31" s="31" t="s">
        <v>1020</v>
      </c>
      <c r="D31" s="31" t="s">
        <v>1023</v>
      </c>
      <c r="E31" s="31" t="s">
        <v>1024</v>
      </c>
      <c r="F31" s="32"/>
      <c r="G31" s="33"/>
      <c r="H31" s="31"/>
      <c r="I31" s="79">
        <v>50</v>
      </c>
    </row>
    <row r="32" spans="1:9" s="5" customFormat="1" ht="57">
      <c r="A32" s="41">
        <v>24</v>
      </c>
      <c r="B32" s="31" t="s">
        <v>979</v>
      </c>
      <c r="C32" s="31" t="s">
        <v>1025</v>
      </c>
      <c r="D32" s="31" t="s">
        <v>1026</v>
      </c>
      <c r="E32" s="31" t="s">
        <v>1027</v>
      </c>
      <c r="F32" s="32"/>
      <c r="G32" s="33"/>
      <c r="H32" s="31"/>
      <c r="I32" s="79">
        <v>50</v>
      </c>
    </row>
    <row r="33" spans="1:9" s="5" customFormat="1" ht="82.5">
      <c r="A33" s="41">
        <v>25</v>
      </c>
      <c r="B33" s="31" t="s">
        <v>979</v>
      </c>
      <c r="C33" s="31" t="s">
        <v>980</v>
      </c>
      <c r="D33" s="31" t="s">
        <v>1028</v>
      </c>
      <c r="E33" s="31" t="s">
        <v>1029</v>
      </c>
      <c r="F33" s="32"/>
      <c r="G33" s="33"/>
      <c r="H33" s="31"/>
      <c r="I33" s="79">
        <v>50</v>
      </c>
    </row>
    <row r="34" spans="1:9" s="5" customFormat="1" ht="40.5">
      <c r="A34" s="41">
        <v>26</v>
      </c>
      <c r="B34" s="31" t="s">
        <v>979</v>
      </c>
      <c r="C34" s="31" t="s">
        <v>988</v>
      </c>
      <c r="D34" s="31" t="s">
        <v>1030</v>
      </c>
      <c r="E34" s="31" t="s">
        <v>844</v>
      </c>
      <c r="F34" s="32"/>
      <c r="G34" s="33"/>
      <c r="H34" s="31"/>
      <c r="I34" s="79">
        <v>50</v>
      </c>
    </row>
    <row r="35" spans="1:9" s="5" customFormat="1" ht="54">
      <c r="A35" s="41">
        <v>27</v>
      </c>
      <c r="B35" s="31" t="s">
        <v>979</v>
      </c>
      <c r="C35" s="31" t="s">
        <v>980</v>
      </c>
      <c r="D35" s="31" t="s">
        <v>1031</v>
      </c>
      <c r="E35" s="31" t="s">
        <v>844</v>
      </c>
      <c r="F35" s="32"/>
      <c r="G35" s="33"/>
      <c r="H35" s="31"/>
      <c r="I35" s="79">
        <v>50</v>
      </c>
    </row>
    <row r="36" spans="1:9" s="5" customFormat="1" ht="40.5">
      <c r="A36" s="41">
        <v>28</v>
      </c>
      <c r="B36" s="31" t="s">
        <v>979</v>
      </c>
      <c r="C36" s="31" t="s">
        <v>1032</v>
      </c>
      <c r="D36" s="31" t="s">
        <v>1033</v>
      </c>
      <c r="E36" s="31" t="s">
        <v>844</v>
      </c>
      <c r="F36" s="32"/>
      <c r="G36" s="33"/>
      <c r="H36" s="31"/>
      <c r="I36" s="79">
        <v>50</v>
      </c>
    </row>
    <row r="37" spans="1:9" s="5" customFormat="1" ht="40.5">
      <c r="A37" s="41">
        <v>29</v>
      </c>
      <c r="B37" s="31" t="s">
        <v>979</v>
      </c>
      <c r="C37" s="31" t="s">
        <v>1034</v>
      </c>
      <c r="D37" s="31" t="s">
        <v>1035</v>
      </c>
      <c r="E37" s="31" t="s">
        <v>844</v>
      </c>
      <c r="F37" s="32"/>
      <c r="G37" s="33"/>
      <c r="H37" s="31"/>
      <c r="I37" s="79">
        <v>50</v>
      </c>
    </row>
    <row r="38" spans="1:9" s="5" customFormat="1" ht="40.5">
      <c r="A38" s="41">
        <v>30</v>
      </c>
      <c r="B38" s="31" t="s">
        <v>979</v>
      </c>
      <c r="C38" s="31" t="s">
        <v>980</v>
      </c>
      <c r="D38" s="31" t="s">
        <v>1036</v>
      </c>
      <c r="E38" s="31" t="s">
        <v>844</v>
      </c>
      <c r="F38" s="32"/>
      <c r="G38" s="33"/>
      <c r="H38" s="31"/>
      <c r="I38" s="79">
        <v>50</v>
      </c>
    </row>
    <row r="39" spans="1:9" s="5" customFormat="1" ht="40.5">
      <c r="A39" s="41">
        <v>31</v>
      </c>
      <c r="B39" s="31" t="s">
        <v>979</v>
      </c>
      <c r="C39" s="31" t="s">
        <v>1037</v>
      </c>
      <c r="D39" s="31" t="s">
        <v>1038</v>
      </c>
      <c r="E39" s="31" t="s">
        <v>844</v>
      </c>
      <c r="F39" s="32"/>
      <c r="G39" s="33"/>
      <c r="H39" s="31"/>
      <c r="I39" s="79">
        <v>50</v>
      </c>
    </row>
    <row r="40" spans="1:9" s="5" customFormat="1" ht="28.5">
      <c r="A40" s="41">
        <v>32</v>
      </c>
      <c r="B40" s="31" t="s">
        <v>979</v>
      </c>
      <c r="C40" s="31" t="s">
        <v>980</v>
      </c>
      <c r="D40" s="31" t="s">
        <v>1039</v>
      </c>
      <c r="E40" s="31" t="s">
        <v>844</v>
      </c>
      <c r="F40" s="32"/>
      <c r="G40" s="33"/>
      <c r="H40" s="31"/>
      <c r="I40" s="79">
        <v>50</v>
      </c>
    </row>
    <row r="41" spans="1:9" s="4" customFormat="1" ht="14.25">
      <c r="A41" s="24">
        <v>8</v>
      </c>
      <c r="B41" s="25" t="s">
        <v>848</v>
      </c>
      <c r="C41" s="26"/>
      <c r="D41" s="27"/>
      <c r="E41" s="26"/>
      <c r="F41" s="28"/>
      <c r="G41" s="29"/>
      <c r="H41" s="27"/>
      <c r="I41" s="78">
        <f>I42+I50</f>
        <v>925</v>
      </c>
    </row>
    <row r="42" spans="1:9" s="4" customFormat="1" ht="14.25">
      <c r="A42" s="190" t="s">
        <v>1040</v>
      </c>
      <c r="B42" s="191"/>
      <c r="C42" s="191"/>
      <c r="D42" s="191"/>
      <c r="E42" s="191"/>
      <c r="F42" s="192"/>
      <c r="G42" s="193"/>
      <c r="H42" s="191"/>
      <c r="I42" s="105">
        <f>SUM(I43:I49)</f>
        <v>425</v>
      </c>
    </row>
    <row r="43" spans="1:9" s="5" customFormat="1" ht="40.5">
      <c r="A43" s="41">
        <v>1</v>
      </c>
      <c r="B43" s="31" t="s">
        <v>985</v>
      </c>
      <c r="C43" s="31" t="s">
        <v>1041</v>
      </c>
      <c r="D43" s="31" t="s">
        <v>1042</v>
      </c>
      <c r="E43" s="31" t="s">
        <v>1043</v>
      </c>
      <c r="F43" s="31" t="s">
        <v>1044</v>
      </c>
      <c r="G43" s="143">
        <v>30</v>
      </c>
      <c r="H43" s="144" t="s">
        <v>1045</v>
      </c>
      <c r="I43" s="79">
        <f>G43*0.2</f>
        <v>6</v>
      </c>
    </row>
    <row r="44" spans="1:9" s="5" customFormat="1" ht="69">
      <c r="A44" s="41">
        <v>2</v>
      </c>
      <c r="B44" s="31" t="s">
        <v>985</v>
      </c>
      <c r="C44" s="31" t="s">
        <v>1041</v>
      </c>
      <c r="D44" s="31" t="s">
        <v>1046</v>
      </c>
      <c r="E44" s="31" t="s">
        <v>1047</v>
      </c>
      <c r="F44" s="31" t="s">
        <v>1048</v>
      </c>
      <c r="G44" s="143">
        <v>170.856</v>
      </c>
      <c r="H44" s="144" t="s">
        <v>1049</v>
      </c>
      <c r="I44" s="79">
        <v>34</v>
      </c>
    </row>
    <row r="45" spans="1:9" s="5" customFormat="1" ht="72">
      <c r="A45" s="41">
        <v>3</v>
      </c>
      <c r="B45" s="31" t="s">
        <v>985</v>
      </c>
      <c r="C45" s="31" t="s">
        <v>1050</v>
      </c>
      <c r="D45" s="31" t="s">
        <v>1051</v>
      </c>
      <c r="E45" s="31" t="s">
        <v>1052</v>
      </c>
      <c r="F45" s="31" t="s">
        <v>1053</v>
      </c>
      <c r="G45" s="143">
        <v>91.2</v>
      </c>
      <c r="H45" s="144" t="s">
        <v>1054</v>
      </c>
      <c r="I45" s="79">
        <v>18</v>
      </c>
    </row>
    <row r="46" spans="1:9" s="5" customFormat="1" ht="54">
      <c r="A46" s="41">
        <v>4</v>
      </c>
      <c r="B46" s="31" t="s">
        <v>985</v>
      </c>
      <c r="C46" s="31" t="s">
        <v>1050</v>
      </c>
      <c r="D46" s="31" t="s">
        <v>1055</v>
      </c>
      <c r="E46" s="31" t="s">
        <v>1056</v>
      </c>
      <c r="F46" s="31" t="s">
        <v>1057</v>
      </c>
      <c r="G46" s="143">
        <v>293</v>
      </c>
      <c r="H46" s="144" t="s">
        <v>1058</v>
      </c>
      <c r="I46" s="79">
        <v>58</v>
      </c>
    </row>
    <row r="47" spans="1:9" s="5" customFormat="1" ht="57">
      <c r="A47" s="41">
        <v>5</v>
      </c>
      <c r="B47" s="31" t="s">
        <v>985</v>
      </c>
      <c r="C47" s="31" t="s">
        <v>1059</v>
      </c>
      <c r="D47" s="31" t="s">
        <v>1060</v>
      </c>
      <c r="E47" s="31" t="s">
        <v>1061</v>
      </c>
      <c r="F47" s="31" t="s">
        <v>1062</v>
      </c>
      <c r="G47" s="143">
        <v>316</v>
      </c>
      <c r="H47" s="144" t="s">
        <v>1063</v>
      </c>
      <c r="I47" s="79">
        <v>63</v>
      </c>
    </row>
    <row r="48" spans="1:9" s="5" customFormat="1" ht="82.5">
      <c r="A48" s="41">
        <v>6</v>
      </c>
      <c r="B48" s="31" t="s">
        <v>985</v>
      </c>
      <c r="C48" s="31" t="s">
        <v>1064</v>
      </c>
      <c r="D48" s="31" t="s">
        <v>1065</v>
      </c>
      <c r="E48" s="31" t="s">
        <v>1066</v>
      </c>
      <c r="F48" s="31" t="s">
        <v>1067</v>
      </c>
      <c r="G48" s="143">
        <v>44</v>
      </c>
      <c r="H48" s="144" t="s">
        <v>1068</v>
      </c>
      <c r="I48" s="79">
        <v>8</v>
      </c>
    </row>
    <row r="49" spans="1:9" s="5" customFormat="1" ht="114">
      <c r="A49" s="41">
        <v>7</v>
      </c>
      <c r="B49" s="31" t="s">
        <v>985</v>
      </c>
      <c r="C49" s="31" t="s">
        <v>1069</v>
      </c>
      <c r="D49" s="31" t="s">
        <v>1070</v>
      </c>
      <c r="E49" s="31" t="s">
        <v>1071</v>
      </c>
      <c r="F49" s="31" t="s">
        <v>1072</v>
      </c>
      <c r="G49" s="143">
        <v>1191</v>
      </c>
      <c r="H49" s="144" t="s">
        <v>1073</v>
      </c>
      <c r="I49" s="79">
        <v>238</v>
      </c>
    </row>
    <row r="50" spans="1:9" s="4" customFormat="1" ht="14.25">
      <c r="A50" s="89" t="s">
        <v>1074</v>
      </c>
      <c r="B50" s="90"/>
      <c r="C50" s="90"/>
      <c r="D50" s="90"/>
      <c r="E50" s="90"/>
      <c r="F50" s="91"/>
      <c r="G50" s="92"/>
      <c r="H50" s="90"/>
      <c r="I50" s="105">
        <f>I51</f>
        <v>500</v>
      </c>
    </row>
    <row r="51" spans="1:9" s="4" customFormat="1" ht="14.25">
      <c r="A51" s="89" t="s">
        <v>1075</v>
      </c>
      <c r="B51" s="90"/>
      <c r="C51" s="90"/>
      <c r="D51" s="90"/>
      <c r="E51" s="90"/>
      <c r="F51" s="91"/>
      <c r="G51" s="92"/>
      <c r="H51" s="90"/>
      <c r="I51" s="106">
        <f>SUM(I52:I52)</f>
        <v>500</v>
      </c>
    </row>
    <row r="52" spans="1:9" s="5" customFormat="1" ht="99">
      <c r="A52" s="94">
        <v>1</v>
      </c>
      <c r="B52" s="31" t="s">
        <v>985</v>
      </c>
      <c r="C52" s="31" t="s">
        <v>1076</v>
      </c>
      <c r="D52" s="31" t="s">
        <v>1077</v>
      </c>
      <c r="E52" s="31" t="s">
        <v>1078</v>
      </c>
      <c r="F52" s="31" t="s">
        <v>1079</v>
      </c>
      <c r="G52" s="143">
        <v>4027.5</v>
      </c>
      <c r="H52" s="144" t="s">
        <v>1080</v>
      </c>
      <c r="I52" s="79">
        <v>500</v>
      </c>
    </row>
    <row r="53" spans="1:9" s="4" customFormat="1" ht="18" customHeight="1">
      <c r="A53" s="46">
        <v>7</v>
      </c>
      <c r="B53" s="47" t="s">
        <v>872</v>
      </c>
      <c r="C53" s="48"/>
      <c r="D53" s="47"/>
      <c r="E53" s="48"/>
      <c r="F53" s="47"/>
      <c r="G53" s="49"/>
      <c r="H53" s="47"/>
      <c r="I53" s="80">
        <f>I54+I60+I62</f>
        <v>348</v>
      </c>
    </row>
    <row r="54" spans="1:9" s="4" customFormat="1" ht="21.75" customHeight="1">
      <c r="A54" s="50" t="s">
        <v>1081</v>
      </c>
      <c r="B54" s="51"/>
      <c r="C54" s="51"/>
      <c r="D54" s="51"/>
      <c r="E54" s="51"/>
      <c r="F54" s="51"/>
      <c r="G54" s="51"/>
      <c r="H54" s="52"/>
      <c r="I54" s="81">
        <f>SUM(I55:I59)</f>
        <v>210</v>
      </c>
    </row>
    <row r="55" spans="1:9" s="5" customFormat="1" ht="40.5">
      <c r="A55" s="53">
        <v>1</v>
      </c>
      <c r="B55" s="54" t="s">
        <v>1082</v>
      </c>
      <c r="C55" s="54" t="s">
        <v>1083</v>
      </c>
      <c r="D55" s="54" t="s">
        <v>1084</v>
      </c>
      <c r="E55" s="54" t="s">
        <v>877</v>
      </c>
      <c r="F55" s="55" t="s">
        <v>1085</v>
      </c>
      <c r="G55" s="56" t="s">
        <v>804</v>
      </c>
      <c r="H55" s="57" t="s">
        <v>1086</v>
      </c>
      <c r="I55" s="82">
        <v>50</v>
      </c>
    </row>
    <row r="56" spans="1:9" s="5" customFormat="1" ht="40.5">
      <c r="A56" s="53">
        <v>2</v>
      </c>
      <c r="B56" s="54" t="s">
        <v>1082</v>
      </c>
      <c r="C56" s="54" t="s">
        <v>1087</v>
      </c>
      <c r="D56" s="54" t="s">
        <v>1088</v>
      </c>
      <c r="E56" s="54" t="s">
        <v>877</v>
      </c>
      <c r="F56" s="55" t="s">
        <v>878</v>
      </c>
      <c r="G56" s="56" t="s">
        <v>804</v>
      </c>
      <c r="H56" s="57" t="s">
        <v>1089</v>
      </c>
      <c r="I56" s="82">
        <v>30</v>
      </c>
    </row>
    <row r="57" spans="1:9" s="5" customFormat="1" ht="54">
      <c r="A57" s="53">
        <v>3</v>
      </c>
      <c r="B57" s="54" t="s">
        <v>1082</v>
      </c>
      <c r="C57" s="54" t="s">
        <v>1090</v>
      </c>
      <c r="D57" s="54" t="s">
        <v>1091</v>
      </c>
      <c r="E57" s="54" t="s">
        <v>877</v>
      </c>
      <c r="F57" s="55" t="s">
        <v>1085</v>
      </c>
      <c r="G57" s="56" t="s">
        <v>804</v>
      </c>
      <c r="H57" s="57" t="s">
        <v>1089</v>
      </c>
      <c r="I57" s="82">
        <v>50</v>
      </c>
    </row>
    <row r="58" spans="1:9" s="5" customFormat="1" ht="27">
      <c r="A58" s="53">
        <v>4</v>
      </c>
      <c r="B58" s="54" t="s">
        <v>1082</v>
      </c>
      <c r="C58" s="54" t="s">
        <v>1092</v>
      </c>
      <c r="D58" s="54" t="s">
        <v>1093</v>
      </c>
      <c r="E58" s="54" t="s">
        <v>877</v>
      </c>
      <c r="F58" s="55" t="s">
        <v>1085</v>
      </c>
      <c r="G58" s="56" t="s">
        <v>804</v>
      </c>
      <c r="H58" s="57" t="s">
        <v>1086</v>
      </c>
      <c r="I58" s="82">
        <v>50</v>
      </c>
    </row>
    <row r="59" spans="1:9" s="5" customFormat="1" ht="40.5">
      <c r="A59" s="53">
        <v>5</v>
      </c>
      <c r="B59" s="54" t="s">
        <v>1082</v>
      </c>
      <c r="C59" s="54" t="s">
        <v>1094</v>
      </c>
      <c r="D59" s="54" t="s">
        <v>1095</v>
      </c>
      <c r="E59" s="54" t="s">
        <v>877</v>
      </c>
      <c r="F59" s="55" t="s">
        <v>878</v>
      </c>
      <c r="G59" s="259" t="s">
        <v>804</v>
      </c>
      <c r="H59" s="57" t="s">
        <v>1096</v>
      </c>
      <c r="I59" s="82">
        <v>30</v>
      </c>
    </row>
    <row r="60" spans="1:9" s="4" customFormat="1" ht="14.25">
      <c r="A60" s="290" t="s">
        <v>1097</v>
      </c>
      <c r="B60" s="51"/>
      <c r="C60" s="51"/>
      <c r="D60" s="51"/>
      <c r="E60" s="51"/>
      <c r="F60" s="291"/>
      <c r="G60" s="51"/>
      <c r="H60" s="52"/>
      <c r="I60" s="81">
        <f>SUM(I61:I61)</f>
        <v>117</v>
      </c>
    </row>
    <row r="61" spans="1:9" s="5" customFormat="1" ht="30">
      <c r="A61" s="287">
        <v>6</v>
      </c>
      <c r="B61" s="54" t="s">
        <v>1082</v>
      </c>
      <c r="C61" s="54" t="s">
        <v>1092</v>
      </c>
      <c r="D61" s="54" t="s">
        <v>1098</v>
      </c>
      <c r="E61" s="54" t="s">
        <v>888</v>
      </c>
      <c r="F61" s="97" t="s">
        <v>1099</v>
      </c>
      <c r="G61" s="194">
        <v>588.7538</v>
      </c>
      <c r="H61" s="98" t="s">
        <v>1100</v>
      </c>
      <c r="I61" s="108">
        <v>117</v>
      </c>
    </row>
    <row r="62" spans="1:9" s="4" customFormat="1" ht="14.25">
      <c r="A62" s="286" t="s">
        <v>1101</v>
      </c>
      <c r="B62" s="226"/>
      <c r="C62" s="226"/>
      <c r="D62" s="226"/>
      <c r="E62" s="226"/>
      <c r="F62" s="227"/>
      <c r="G62" s="228"/>
      <c r="H62" s="229"/>
      <c r="I62" s="81">
        <f>SUM(I63:I63)</f>
        <v>21</v>
      </c>
    </row>
    <row r="63" spans="1:9" s="5" customFormat="1" ht="40.5">
      <c r="A63" s="287">
        <v>7</v>
      </c>
      <c r="B63" s="54" t="s">
        <v>1082</v>
      </c>
      <c r="C63" s="54" t="s">
        <v>1090</v>
      </c>
      <c r="D63" s="54" t="s">
        <v>1102</v>
      </c>
      <c r="E63" s="54" t="s">
        <v>898</v>
      </c>
      <c r="F63" s="32" t="s">
        <v>1103</v>
      </c>
      <c r="G63" s="246">
        <v>105.15</v>
      </c>
      <c r="H63" s="57" t="s">
        <v>804</v>
      </c>
      <c r="I63" s="288">
        <v>21</v>
      </c>
    </row>
    <row r="64" spans="1:9" s="4" customFormat="1" ht="14.25">
      <c r="A64" s="95">
        <v>1</v>
      </c>
      <c r="B64" s="25" t="s">
        <v>905</v>
      </c>
      <c r="C64" s="59"/>
      <c r="D64" s="25"/>
      <c r="E64" s="59"/>
      <c r="F64" s="60"/>
      <c r="G64" s="61"/>
      <c r="H64" s="59"/>
      <c r="I64" s="107">
        <f>SUM(I65:I65)</f>
        <v>10</v>
      </c>
    </row>
    <row r="65" spans="1:9" s="5" customFormat="1" ht="40.5">
      <c r="A65" s="96">
        <v>1</v>
      </c>
      <c r="B65" s="54" t="s">
        <v>1082</v>
      </c>
      <c r="C65" s="54" t="s">
        <v>1083</v>
      </c>
      <c r="D65" s="54" t="s">
        <v>1104</v>
      </c>
      <c r="E65" s="54" t="s">
        <v>1105</v>
      </c>
      <c r="F65" s="43" t="s">
        <v>908</v>
      </c>
      <c r="G65" s="98" t="s">
        <v>804</v>
      </c>
      <c r="H65" s="98" t="s">
        <v>804</v>
      </c>
      <c r="I65" s="288">
        <v>10</v>
      </c>
    </row>
    <row r="66" spans="1:9" s="4" customFormat="1" ht="14.25">
      <c r="A66" s="95">
        <v>5</v>
      </c>
      <c r="B66" s="25" t="s">
        <v>909</v>
      </c>
      <c r="C66" s="59"/>
      <c r="D66" s="25"/>
      <c r="E66" s="59"/>
      <c r="F66" s="60"/>
      <c r="G66" s="61"/>
      <c r="H66" s="59"/>
      <c r="I66" s="107">
        <f>SUM(I67:I71)</f>
        <v>300</v>
      </c>
    </row>
    <row r="67" spans="1:9" s="5" customFormat="1" ht="94.5">
      <c r="A67" s="96">
        <v>1</v>
      </c>
      <c r="B67" s="54" t="s">
        <v>1082</v>
      </c>
      <c r="C67" s="54" t="s">
        <v>1106</v>
      </c>
      <c r="D67" s="54" t="s">
        <v>1107</v>
      </c>
      <c r="E67" s="54" t="s">
        <v>1108</v>
      </c>
      <c r="F67" s="97" t="s">
        <v>1109</v>
      </c>
      <c r="G67" s="194">
        <v>8714</v>
      </c>
      <c r="H67" s="98" t="s">
        <v>804</v>
      </c>
      <c r="I67" s="108">
        <v>50</v>
      </c>
    </row>
    <row r="68" spans="1:9" s="5" customFormat="1" ht="94.5">
      <c r="A68" s="96">
        <v>2</v>
      </c>
      <c r="B68" s="54" t="s">
        <v>1082</v>
      </c>
      <c r="C68" s="54" t="s">
        <v>1106</v>
      </c>
      <c r="D68" s="54" t="s">
        <v>1110</v>
      </c>
      <c r="E68" s="54" t="s">
        <v>1111</v>
      </c>
      <c r="F68" s="97" t="s">
        <v>1111</v>
      </c>
      <c r="G68" s="292" t="s">
        <v>804</v>
      </c>
      <c r="H68" s="98" t="s">
        <v>804</v>
      </c>
      <c r="I68" s="108">
        <v>100</v>
      </c>
    </row>
    <row r="69" spans="1:9" s="5" customFormat="1" ht="40.5">
      <c r="A69" s="96">
        <v>3</v>
      </c>
      <c r="B69" s="54" t="s">
        <v>1082</v>
      </c>
      <c r="C69" s="54" t="s">
        <v>1112</v>
      </c>
      <c r="D69" s="54" t="s">
        <v>1113</v>
      </c>
      <c r="E69" s="54" t="s">
        <v>1114</v>
      </c>
      <c r="F69" s="97" t="s">
        <v>1114</v>
      </c>
      <c r="G69" s="194">
        <v>25732.71</v>
      </c>
      <c r="H69" s="98" t="s">
        <v>804</v>
      </c>
      <c r="I69" s="108">
        <v>50</v>
      </c>
    </row>
    <row r="70" spans="1:9" s="5" customFormat="1" ht="40.5">
      <c r="A70" s="96">
        <v>4</v>
      </c>
      <c r="B70" s="54" t="s">
        <v>1082</v>
      </c>
      <c r="C70" s="54" t="s">
        <v>1083</v>
      </c>
      <c r="D70" s="54" t="s">
        <v>1115</v>
      </c>
      <c r="E70" s="98" t="s">
        <v>1116</v>
      </c>
      <c r="F70" s="97" t="s">
        <v>1117</v>
      </c>
      <c r="G70" s="194">
        <v>2450</v>
      </c>
      <c r="H70" s="98" t="s">
        <v>804</v>
      </c>
      <c r="I70" s="108">
        <v>50</v>
      </c>
    </row>
    <row r="71" spans="1:9" s="5" customFormat="1" ht="54">
      <c r="A71" s="96">
        <v>5</v>
      </c>
      <c r="B71" s="54" t="s">
        <v>1082</v>
      </c>
      <c r="C71" s="54" t="s">
        <v>1083</v>
      </c>
      <c r="D71" s="54" t="s">
        <v>1118</v>
      </c>
      <c r="E71" s="54" t="s">
        <v>1119</v>
      </c>
      <c r="F71" s="97" t="s">
        <v>1120</v>
      </c>
      <c r="G71" s="194">
        <v>8694.26</v>
      </c>
      <c r="H71" s="98" t="s">
        <v>804</v>
      </c>
      <c r="I71" s="108">
        <v>50</v>
      </c>
    </row>
    <row r="72" spans="1:9" s="4" customFormat="1" ht="14.25">
      <c r="A72" s="95">
        <v>7</v>
      </c>
      <c r="B72" s="25" t="s">
        <v>927</v>
      </c>
      <c r="C72" s="59"/>
      <c r="D72" s="25"/>
      <c r="E72" s="59"/>
      <c r="F72" s="60"/>
      <c r="G72" s="61"/>
      <c r="H72" s="59"/>
      <c r="I72" s="107">
        <f>SUM(I73:I79)</f>
        <v>100</v>
      </c>
    </row>
    <row r="73" spans="1:9" s="5" customFormat="1" ht="94.5">
      <c r="A73" s="96">
        <v>1</v>
      </c>
      <c r="B73" s="97" t="s">
        <v>1082</v>
      </c>
      <c r="C73" s="97" t="s">
        <v>1106</v>
      </c>
      <c r="D73" s="97" t="s">
        <v>1121</v>
      </c>
      <c r="E73" s="43" t="s">
        <v>1122</v>
      </c>
      <c r="F73" s="97" t="s">
        <v>931</v>
      </c>
      <c r="G73" s="98" t="s">
        <v>804</v>
      </c>
      <c r="H73" s="98" t="s">
        <v>804</v>
      </c>
      <c r="I73" s="108">
        <v>10</v>
      </c>
    </row>
    <row r="74" spans="1:9" s="5" customFormat="1" ht="94.5">
      <c r="A74" s="96">
        <v>2</v>
      </c>
      <c r="B74" s="97" t="s">
        <v>1082</v>
      </c>
      <c r="C74" s="97" t="s">
        <v>1106</v>
      </c>
      <c r="D74" s="97" t="s">
        <v>1123</v>
      </c>
      <c r="E74" s="97" t="s">
        <v>1124</v>
      </c>
      <c r="F74" s="97" t="s">
        <v>931</v>
      </c>
      <c r="G74" s="98" t="s">
        <v>804</v>
      </c>
      <c r="H74" s="98" t="s">
        <v>804</v>
      </c>
      <c r="I74" s="108">
        <v>30</v>
      </c>
    </row>
    <row r="75" spans="1:9" s="5" customFormat="1" ht="27">
      <c r="A75" s="96">
        <v>3</v>
      </c>
      <c r="B75" s="97" t="s">
        <v>1082</v>
      </c>
      <c r="C75" s="97" t="s">
        <v>1125</v>
      </c>
      <c r="D75" s="97" t="s">
        <v>1126</v>
      </c>
      <c r="E75" s="97" t="s">
        <v>1127</v>
      </c>
      <c r="F75" s="97" t="s">
        <v>931</v>
      </c>
      <c r="G75" s="98" t="s">
        <v>804</v>
      </c>
      <c r="H75" s="98" t="s">
        <v>804</v>
      </c>
      <c r="I75" s="108">
        <v>20</v>
      </c>
    </row>
    <row r="76" spans="1:9" s="5" customFormat="1" ht="40.5">
      <c r="A76" s="96">
        <v>4</v>
      </c>
      <c r="B76" s="97" t="s">
        <v>1082</v>
      </c>
      <c r="C76" s="97" t="s">
        <v>1125</v>
      </c>
      <c r="D76" s="97" t="s">
        <v>1126</v>
      </c>
      <c r="E76" s="97" t="s">
        <v>1128</v>
      </c>
      <c r="F76" s="97" t="s">
        <v>931</v>
      </c>
      <c r="G76" s="98" t="s">
        <v>804</v>
      </c>
      <c r="H76" s="98" t="s">
        <v>804</v>
      </c>
      <c r="I76" s="108">
        <v>10</v>
      </c>
    </row>
    <row r="77" spans="1:9" s="5" customFormat="1" ht="27">
      <c r="A77" s="96">
        <v>5</v>
      </c>
      <c r="B77" s="97" t="s">
        <v>1082</v>
      </c>
      <c r="C77" s="97" t="s">
        <v>1125</v>
      </c>
      <c r="D77" s="97" t="s">
        <v>1126</v>
      </c>
      <c r="E77" s="97" t="s">
        <v>1129</v>
      </c>
      <c r="F77" s="97" t="s">
        <v>931</v>
      </c>
      <c r="G77" s="98" t="s">
        <v>804</v>
      </c>
      <c r="H77" s="98" t="s">
        <v>804</v>
      </c>
      <c r="I77" s="108">
        <v>10</v>
      </c>
    </row>
    <row r="78" spans="1:9" s="5" customFormat="1" ht="85.5">
      <c r="A78" s="96">
        <v>6</v>
      </c>
      <c r="B78" s="97" t="s">
        <v>1082</v>
      </c>
      <c r="C78" s="97" t="s">
        <v>1125</v>
      </c>
      <c r="D78" s="97" t="s">
        <v>1126</v>
      </c>
      <c r="E78" s="97" t="s">
        <v>1130</v>
      </c>
      <c r="F78" s="97" t="s">
        <v>931</v>
      </c>
      <c r="G78" s="98" t="s">
        <v>804</v>
      </c>
      <c r="H78" s="98" t="s">
        <v>804</v>
      </c>
      <c r="I78" s="108">
        <v>10</v>
      </c>
    </row>
    <row r="79" spans="1:9" s="5" customFormat="1" ht="54">
      <c r="A79" s="96">
        <v>7</v>
      </c>
      <c r="B79" s="97" t="s">
        <v>1082</v>
      </c>
      <c r="C79" s="97" t="s">
        <v>1083</v>
      </c>
      <c r="D79" s="97" t="s">
        <v>1131</v>
      </c>
      <c r="E79" s="97" t="s">
        <v>1132</v>
      </c>
      <c r="F79" s="97" t="s">
        <v>931</v>
      </c>
      <c r="G79" s="98" t="s">
        <v>804</v>
      </c>
      <c r="H79" s="98" t="s">
        <v>804</v>
      </c>
      <c r="I79" s="108">
        <v>10</v>
      </c>
    </row>
    <row r="80" spans="1:9" s="4" customFormat="1" ht="14.25">
      <c r="A80" s="58">
        <v>2</v>
      </c>
      <c r="B80" s="25" t="s">
        <v>936</v>
      </c>
      <c r="C80" s="59"/>
      <c r="D80" s="25"/>
      <c r="E80" s="59"/>
      <c r="F80" s="60"/>
      <c r="G80" s="61"/>
      <c r="H80" s="59"/>
      <c r="I80" s="83">
        <f>SUM(I81:I82)</f>
        <v>638</v>
      </c>
    </row>
    <row r="81" spans="1:9" s="5" customFormat="1" ht="40.5">
      <c r="A81" s="158">
        <v>1</v>
      </c>
      <c r="B81" s="159" t="s">
        <v>979</v>
      </c>
      <c r="C81" s="159" t="s">
        <v>990</v>
      </c>
      <c r="D81" s="159" t="s">
        <v>1133</v>
      </c>
      <c r="E81" s="159" t="s">
        <v>938</v>
      </c>
      <c r="F81" s="160" t="s">
        <v>1134</v>
      </c>
      <c r="G81" s="161" t="s">
        <v>804</v>
      </c>
      <c r="H81" s="159" t="s">
        <v>804</v>
      </c>
      <c r="I81" s="108">
        <v>584</v>
      </c>
    </row>
    <row r="82" spans="1:9" s="5" customFormat="1" ht="40.5">
      <c r="A82" s="158">
        <v>2</v>
      </c>
      <c r="B82" s="159" t="s">
        <v>979</v>
      </c>
      <c r="C82" s="159" t="s">
        <v>1025</v>
      </c>
      <c r="D82" s="159" t="s">
        <v>1135</v>
      </c>
      <c r="E82" s="159" t="s">
        <v>938</v>
      </c>
      <c r="F82" s="160" t="s">
        <v>1136</v>
      </c>
      <c r="G82" s="161" t="s">
        <v>804</v>
      </c>
      <c r="H82" s="159" t="s">
        <v>804</v>
      </c>
      <c r="I82" s="108">
        <v>54</v>
      </c>
    </row>
    <row r="83" spans="1:9" s="4" customFormat="1" ht="14.25">
      <c r="A83" s="58">
        <v>2</v>
      </c>
      <c r="B83" s="25" t="s">
        <v>1137</v>
      </c>
      <c r="C83" s="59"/>
      <c r="D83" s="25"/>
      <c r="E83" s="59"/>
      <c r="F83" s="60"/>
      <c r="G83" s="61"/>
      <c r="H83" s="59"/>
      <c r="I83" s="83">
        <f>SUM(I84:I85)</f>
        <v>191</v>
      </c>
    </row>
    <row r="84" spans="1:9" s="5" customFormat="1" ht="129">
      <c r="A84" s="99">
        <v>1</v>
      </c>
      <c r="B84" s="100" t="s">
        <v>979</v>
      </c>
      <c r="C84" s="100" t="s">
        <v>1032</v>
      </c>
      <c r="D84" s="100" t="s">
        <v>1138</v>
      </c>
      <c r="E84" s="100" t="s">
        <v>1139</v>
      </c>
      <c r="F84" s="101" t="s">
        <v>1140</v>
      </c>
      <c r="G84" s="102">
        <v>700000</v>
      </c>
      <c r="H84" s="103" t="s">
        <v>1141</v>
      </c>
      <c r="I84" s="108">
        <v>127</v>
      </c>
    </row>
    <row r="85" spans="1:9" s="5" customFormat="1" ht="70.5">
      <c r="A85" s="99">
        <v>2</v>
      </c>
      <c r="B85" s="100" t="s">
        <v>979</v>
      </c>
      <c r="C85" s="100" t="s">
        <v>1032</v>
      </c>
      <c r="D85" s="100" t="s">
        <v>1142</v>
      </c>
      <c r="E85" s="100" t="s">
        <v>1143</v>
      </c>
      <c r="F85" s="101" t="s">
        <v>1144</v>
      </c>
      <c r="G85" s="102">
        <v>127500</v>
      </c>
      <c r="H85" s="103" t="s">
        <v>1145</v>
      </c>
      <c r="I85" s="108">
        <v>64</v>
      </c>
    </row>
    <row r="86" spans="1:9" ht="14.25">
      <c r="A86" s="58">
        <v>13</v>
      </c>
      <c r="B86" s="25" t="s">
        <v>1146</v>
      </c>
      <c r="C86" s="59"/>
      <c r="D86" s="25"/>
      <c r="E86" s="59"/>
      <c r="F86" s="60"/>
      <c r="G86" s="61"/>
      <c r="H86" s="59"/>
      <c r="I86" s="247">
        <f>SUM(I87:I99)</f>
        <v>4558.9400000000005</v>
      </c>
    </row>
    <row r="87" spans="1:9" ht="69.75" customHeight="1">
      <c r="A87" s="99">
        <v>1</v>
      </c>
      <c r="B87" s="100" t="s">
        <v>979</v>
      </c>
      <c r="C87" s="100"/>
      <c r="D87" s="100" t="s">
        <v>1147</v>
      </c>
      <c r="E87" s="100" t="s">
        <v>1148</v>
      </c>
      <c r="F87" s="101" t="s">
        <v>1149</v>
      </c>
      <c r="G87" s="102"/>
      <c r="H87" s="103"/>
      <c r="I87" s="108">
        <v>209.22</v>
      </c>
    </row>
    <row r="88" spans="1:9" ht="75.75" customHeight="1">
      <c r="A88" s="99">
        <v>2</v>
      </c>
      <c r="B88" s="100" t="s">
        <v>979</v>
      </c>
      <c r="C88" s="100"/>
      <c r="D88" s="100" t="s">
        <v>1147</v>
      </c>
      <c r="E88" s="100" t="s">
        <v>1150</v>
      </c>
      <c r="F88" s="101" t="s">
        <v>1151</v>
      </c>
      <c r="G88" s="102"/>
      <c r="H88" s="103"/>
      <c r="I88" s="108">
        <v>501.9</v>
      </c>
    </row>
    <row r="89" spans="1:9" ht="54">
      <c r="A89" s="99">
        <v>3</v>
      </c>
      <c r="B89" s="100" t="s">
        <v>979</v>
      </c>
      <c r="C89" s="100"/>
      <c r="D89" s="100" t="s">
        <v>1147</v>
      </c>
      <c r="E89" s="100" t="s">
        <v>1152</v>
      </c>
      <c r="F89" s="101" t="s">
        <v>1153</v>
      </c>
      <c r="G89" s="102"/>
      <c r="H89" s="103"/>
      <c r="I89" s="108">
        <v>67.92</v>
      </c>
    </row>
    <row r="90" spans="1:9" ht="54">
      <c r="A90" s="99">
        <v>4</v>
      </c>
      <c r="B90" s="100" t="s">
        <v>979</v>
      </c>
      <c r="C90" s="100"/>
      <c r="D90" s="100" t="s">
        <v>1147</v>
      </c>
      <c r="E90" s="100" t="s">
        <v>1154</v>
      </c>
      <c r="F90" s="101" t="s">
        <v>1155</v>
      </c>
      <c r="G90" s="102"/>
      <c r="H90" s="103"/>
      <c r="I90" s="108">
        <v>144</v>
      </c>
    </row>
    <row r="91" spans="1:9" ht="54">
      <c r="A91" s="99">
        <v>5</v>
      </c>
      <c r="B91" s="100" t="s">
        <v>979</v>
      </c>
      <c r="C91" s="100"/>
      <c r="D91" s="100" t="s">
        <v>1147</v>
      </c>
      <c r="E91" s="100" t="s">
        <v>1156</v>
      </c>
      <c r="F91" s="101" t="s">
        <v>1157</v>
      </c>
      <c r="G91" s="102"/>
      <c r="H91" s="103"/>
      <c r="I91" s="108">
        <v>576</v>
      </c>
    </row>
    <row r="92" spans="1:9" ht="123">
      <c r="A92" s="99">
        <v>6</v>
      </c>
      <c r="B92" s="100" t="s">
        <v>979</v>
      </c>
      <c r="C92" s="100"/>
      <c r="D92" s="100" t="s">
        <v>1158</v>
      </c>
      <c r="E92" s="100" t="s">
        <v>1159</v>
      </c>
      <c r="F92" s="101" t="s">
        <v>1160</v>
      </c>
      <c r="G92" s="102"/>
      <c r="H92" s="103"/>
      <c r="I92" s="108">
        <v>412.17</v>
      </c>
    </row>
    <row r="93" spans="1:9" ht="123">
      <c r="A93" s="99">
        <v>7</v>
      </c>
      <c r="B93" s="100" t="s">
        <v>979</v>
      </c>
      <c r="C93" s="100"/>
      <c r="D93" s="100" t="s">
        <v>1158</v>
      </c>
      <c r="E93" s="100" t="s">
        <v>1159</v>
      </c>
      <c r="F93" s="101" t="s">
        <v>1160</v>
      </c>
      <c r="G93" s="102"/>
      <c r="H93" s="103"/>
      <c r="I93" s="108">
        <v>256.04</v>
      </c>
    </row>
    <row r="94" spans="1:9" ht="67.5">
      <c r="A94" s="99">
        <v>8</v>
      </c>
      <c r="B94" s="100" t="s">
        <v>979</v>
      </c>
      <c r="C94" s="100"/>
      <c r="D94" s="100" t="s">
        <v>1161</v>
      </c>
      <c r="E94" s="100" t="s">
        <v>1162</v>
      </c>
      <c r="F94" s="101" t="s">
        <v>1163</v>
      </c>
      <c r="G94" s="102"/>
      <c r="H94" s="103"/>
      <c r="I94" s="108">
        <v>312</v>
      </c>
    </row>
    <row r="95" spans="1:9" ht="67.5">
      <c r="A95" s="99">
        <v>9</v>
      </c>
      <c r="B95" s="100" t="s">
        <v>979</v>
      </c>
      <c r="C95" s="100"/>
      <c r="D95" s="100" t="s">
        <v>1161</v>
      </c>
      <c r="E95" s="100" t="s">
        <v>1164</v>
      </c>
      <c r="F95" s="101" t="s">
        <v>1165</v>
      </c>
      <c r="G95" s="102"/>
      <c r="H95" s="103"/>
      <c r="I95" s="108">
        <v>398.4</v>
      </c>
    </row>
    <row r="96" spans="1:9" ht="69">
      <c r="A96" s="99">
        <v>10</v>
      </c>
      <c r="B96" s="100" t="s">
        <v>979</v>
      </c>
      <c r="C96" s="100"/>
      <c r="D96" s="100" t="s">
        <v>1166</v>
      </c>
      <c r="E96" s="100" t="s">
        <v>1156</v>
      </c>
      <c r="F96" s="101" t="s">
        <v>1167</v>
      </c>
      <c r="G96" s="102"/>
      <c r="H96" s="103"/>
      <c r="I96" s="108">
        <v>770.59</v>
      </c>
    </row>
    <row r="97" spans="1:9" ht="81">
      <c r="A97" s="99">
        <v>11</v>
      </c>
      <c r="B97" s="100" t="s">
        <v>979</v>
      </c>
      <c r="C97" s="100"/>
      <c r="D97" s="100" t="s">
        <v>1168</v>
      </c>
      <c r="E97" s="100" t="s">
        <v>993</v>
      </c>
      <c r="F97" s="101" t="s">
        <v>1169</v>
      </c>
      <c r="G97" s="102"/>
      <c r="H97" s="103"/>
      <c r="I97" s="108">
        <v>282.55</v>
      </c>
    </row>
    <row r="98" spans="1:9" ht="81">
      <c r="A98" s="99">
        <v>12</v>
      </c>
      <c r="B98" s="100" t="s">
        <v>979</v>
      </c>
      <c r="C98" s="100"/>
      <c r="D98" s="100" t="s">
        <v>1170</v>
      </c>
      <c r="E98" s="100" t="s">
        <v>1002</v>
      </c>
      <c r="F98" s="101" t="s">
        <v>1171</v>
      </c>
      <c r="G98" s="102"/>
      <c r="H98" s="103"/>
      <c r="I98" s="108">
        <v>16.06</v>
      </c>
    </row>
    <row r="99" spans="1:9" ht="81">
      <c r="A99" s="99">
        <v>13</v>
      </c>
      <c r="B99" s="100" t="s">
        <v>979</v>
      </c>
      <c r="C99" s="100"/>
      <c r="D99" s="100" t="s">
        <v>1168</v>
      </c>
      <c r="E99" s="100" t="s">
        <v>1172</v>
      </c>
      <c r="F99" s="101" t="s">
        <v>1173</v>
      </c>
      <c r="G99" s="102"/>
      <c r="H99" s="103"/>
      <c r="I99" s="108">
        <v>612.09</v>
      </c>
    </row>
    <row r="100" spans="1:9" ht="14.25">
      <c r="A100" s="58">
        <v>17</v>
      </c>
      <c r="B100" s="25" t="s">
        <v>1174</v>
      </c>
      <c r="C100" s="59"/>
      <c r="D100" s="25"/>
      <c r="E100" s="59"/>
      <c r="F100" s="60"/>
      <c r="G100" s="61"/>
      <c r="H100" s="59"/>
      <c r="I100" s="289">
        <f>SUM(I101:I117)</f>
        <v>890.04</v>
      </c>
    </row>
    <row r="101" spans="1:9" ht="67.5">
      <c r="A101" s="183">
        <v>1</v>
      </c>
      <c r="B101" s="31" t="s">
        <v>979</v>
      </c>
      <c r="C101" s="31"/>
      <c r="D101" s="31" t="s">
        <v>1161</v>
      </c>
      <c r="E101" s="31" t="s">
        <v>1175</v>
      </c>
      <c r="F101" s="31" t="s">
        <v>1176</v>
      </c>
      <c r="G101" s="33"/>
      <c r="H101" s="31"/>
      <c r="I101" s="108">
        <v>16.7</v>
      </c>
    </row>
    <row r="102" spans="1:9" ht="67.5">
      <c r="A102" s="183">
        <v>2</v>
      </c>
      <c r="B102" s="31" t="s">
        <v>979</v>
      </c>
      <c r="C102" s="31"/>
      <c r="D102" s="31" t="s">
        <v>1161</v>
      </c>
      <c r="E102" s="31" t="s">
        <v>1177</v>
      </c>
      <c r="F102" s="31" t="s">
        <v>1178</v>
      </c>
      <c r="G102" s="33"/>
      <c r="H102" s="31"/>
      <c r="I102" s="108">
        <v>120.11</v>
      </c>
    </row>
    <row r="103" spans="1:9" ht="67.5">
      <c r="A103" s="183">
        <v>3</v>
      </c>
      <c r="B103" s="31" t="s">
        <v>979</v>
      </c>
      <c r="C103" s="31"/>
      <c r="D103" s="31" t="s">
        <v>1161</v>
      </c>
      <c r="E103" s="31" t="s">
        <v>1179</v>
      </c>
      <c r="F103" s="31" t="s">
        <v>1180</v>
      </c>
      <c r="G103" s="33"/>
      <c r="H103" s="31"/>
      <c r="I103" s="108">
        <v>13.99</v>
      </c>
    </row>
    <row r="104" spans="1:9" ht="67.5">
      <c r="A104" s="183">
        <v>4</v>
      </c>
      <c r="B104" s="31" t="s">
        <v>979</v>
      </c>
      <c r="C104" s="31"/>
      <c r="D104" s="31" t="s">
        <v>1161</v>
      </c>
      <c r="E104" s="31" t="s">
        <v>1181</v>
      </c>
      <c r="F104" s="31" t="s">
        <v>1182</v>
      </c>
      <c r="G104" s="33"/>
      <c r="H104" s="31"/>
      <c r="I104" s="108">
        <v>155.56</v>
      </c>
    </row>
    <row r="105" spans="1:9" ht="54">
      <c r="A105" s="183">
        <v>5</v>
      </c>
      <c r="B105" s="31" t="s">
        <v>979</v>
      </c>
      <c r="C105" s="31"/>
      <c r="D105" s="31" t="s">
        <v>1147</v>
      </c>
      <c r="E105" s="31" t="s">
        <v>1183</v>
      </c>
      <c r="F105" s="31" t="s">
        <v>1184</v>
      </c>
      <c r="G105" s="33"/>
      <c r="H105" s="31"/>
      <c r="I105" s="108">
        <v>215.28</v>
      </c>
    </row>
    <row r="106" spans="1:9" ht="54">
      <c r="A106" s="183">
        <v>6</v>
      </c>
      <c r="B106" s="31" t="s">
        <v>979</v>
      </c>
      <c r="C106" s="31"/>
      <c r="D106" s="31" t="s">
        <v>1147</v>
      </c>
      <c r="E106" s="31" t="s">
        <v>1185</v>
      </c>
      <c r="F106" s="31" t="s">
        <v>1186</v>
      </c>
      <c r="G106" s="33"/>
      <c r="H106" s="31"/>
      <c r="I106" s="108">
        <v>7.38</v>
      </c>
    </row>
    <row r="107" spans="1:9" ht="54">
      <c r="A107" s="183">
        <v>7</v>
      </c>
      <c r="B107" s="31" t="s">
        <v>979</v>
      </c>
      <c r="C107" s="31"/>
      <c r="D107" s="31" t="s">
        <v>1147</v>
      </c>
      <c r="E107" s="31" t="s">
        <v>1185</v>
      </c>
      <c r="F107" s="31" t="s">
        <v>1187</v>
      </c>
      <c r="G107" s="33"/>
      <c r="H107" s="31"/>
      <c r="I107" s="108">
        <v>7.99</v>
      </c>
    </row>
    <row r="108" spans="1:9" ht="54">
      <c r="A108" s="183">
        <v>8</v>
      </c>
      <c r="B108" s="31" t="s">
        <v>979</v>
      </c>
      <c r="C108" s="31"/>
      <c r="D108" s="31" t="s">
        <v>1147</v>
      </c>
      <c r="E108" s="31" t="s">
        <v>1185</v>
      </c>
      <c r="F108" s="31" t="s">
        <v>1188</v>
      </c>
      <c r="G108" s="33"/>
      <c r="H108" s="31"/>
      <c r="I108" s="108">
        <v>30.52</v>
      </c>
    </row>
    <row r="109" spans="1:9" ht="54">
      <c r="A109" s="183">
        <v>9</v>
      </c>
      <c r="B109" s="31" t="s">
        <v>979</v>
      </c>
      <c r="C109" s="31"/>
      <c r="D109" s="31" t="s">
        <v>1147</v>
      </c>
      <c r="E109" s="31" t="s">
        <v>1185</v>
      </c>
      <c r="F109" s="31" t="s">
        <v>1189</v>
      </c>
      <c r="G109" s="33"/>
      <c r="H109" s="31"/>
      <c r="I109" s="108">
        <v>11.3</v>
      </c>
    </row>
    <row r="110" spans="1:9" ht="54">
      <c r="A110" s="183">
        <v>10</v>
      </c>
      <c r="B110" s="31" t="s">
        <v>979</v>
      </c>
      <c r="C110" s="31"/>
      <c r="D110" s="31" t="s">
        <v>1147</v>
      </c>
      <c r="E110" s="31" t="s">
        <v>1190</v>
      </c>
      <c r="F110" s="31" t="s">
        <v>1191</v>
      </c>
      <c r="G110" s="33"/>
      <c r="H110" s="31"/>
      <c r="I110" s="108">
        <v>67.17</v>
      </c>
    </row>
    <row r="111" spans="1:9" ht="54">
      <c r="A111" s="183">
        <v>11</v>
      </c>
      <c r="B111" s="31" t="s">
        <v>979</v>
      </c>
      <c r="C111" s="31"/>
      <c r="D111" s="31" t="s">
        <v>1147</v>
      </c>
      <c r="E111" s="31" t="s">
        <v>1004</v>
      </c>
      <c r="F111" s="31" t="s">
        <v>1192</v>
      </c>
      <c r="G111" s="33"/>
      <c r="H111" s="31"/>
      <c r="I111" s="108">
        <v>88.09</v>
      </c>
    </row>
    <row r="112" spans="1:9" ht="54">
      <c r="A112" s="183">
        <v>12</v>
      </c>
      <c r="B112" s="31" t="s">
        <v>979</v>
      </c>
      <c r="C112" s="31"/>
      <c r="D112" s="31" t="s">
        <v>1147</v>
      </c>
      <c r="E112" s="31" t="s">
        <v>1004</v>
      </c>
      <c r="F112" s="31" t="s">
        <v>1192</v>
      </c>
      <c r="G112" s="33"/>
      <c r="H112" s="31"/>
      <c r="I112" s="108">
        <v>27.15</v>
      </c>
    </row>
    <row r="113" spans="1:9" ht="54">
      <c r="A113" s="183">
        <v>13</v>
      </c>
      <c r="B113" s="31" t="s">
        <v>979</v>
      </c>
      <c r="C113" s="31"/>
      <c r="D113" s="31" t="s">
        <v>1147</v>
      </c>
      <c r="E113" s="31" t="s">
        <v>1004</v>
      </c>
      <c r="F113" s="31" t="s">
        <v>1193</v>
      </c>
      <c r="G113" s="33"/>
      <c r="H113" s="31"/>
      <c r="I113" s="108">
        <v>10.02</v>
      </c>
    </row>
    <row r="114" spans="1:9" ht="54">
      <c r="A114" s="183">
        <v>14</v>
      </c>
      <c r="B114" s="31" t="s">
        <v>979</v>
      </c>
      <c r="C114" s="31"/>
      <c r="D114" s="31" t="s">
        <v>1147</v>
      </c>
      <c r="E114" s="31" t="s">
        <v>1194</v>
      </c>
      <c r="F114" s="31" t="s">
        <v>1195</v>
      </c>
      <c r="G114" s="33"/>
      <c r="H114" s="31"/>
      <c r="I114" s="108">
        <v>54.49</v>
      </c>
    </row>
    <row r="115" spans="1:9" ht="81">
      <c r="A115" s="183">
        <v>15</v>
      </c>
      <c r="B115" s="31" t="s">
        <v>979</v>
      </c>
      <c r="C115" s="31"/>
      <c r="D115" s="31" t="s">
        <v>1170</v>
      </c>
      <c r="E115" s="31" t="s">
        <v>1196</v>
      </c>
      <c r="F115" s="31" t="s">
        <v>1197</v>
      </c>
      <c r="G115" s="33"/>
      <c r="H115" s="31"/>
      <c r="I115" s="108">
        <v>6.36</v>
      </c>
    </row>
    <row r="116" spans="1:9" ht="81">
      <c r="A116" s="183">
        <v>16</v>
      </c>
      <c r="B116" s="31" t="s">
        <v>979</v>
      </c>
      <c r="C116" s="31"/>
      <c r="D116" s="31" t="s">
        <v>1170</v>
      </c>
      <c r="E116" s="31" t="s">
        <v>1196</v>
      </c>
      <c r="F116" s="31" t="s">
        <v>1198</v>
      </c>
      <c r="G116" s="33"/>
      <c r="H116" s="31"/>
      <c r="I116" s="108">
        <v>6.48</v>
      </c>
    </row>
    <row r="117" spans="1:9" ht="81">
      <c r="A117" s="183">
        <v>17</v>
      </c>
      <c r="B117" s="31" t="s">
        <v>979</v>
      </c>
      <c r="C117" s="31"/>
      <c r="D117" s="31" t="s">
        <v>1170</v>
      </c>
      <c r="E117" s="31" t="s">
        <v>1199</v>
      </c>
      <c r="F117" s="31" t="s">
        <v>1200</v>
      </c>
      <c r="G117" s="33"/>
      <c r="H117" s="31"/>
      <c r="I117" s="108">
        <v>51.45</v>
      </c>
    </row>
    <row r="118" spans="1:9" ht="14.25">
      <c r="A118" s="58">
        <v>6</v>
      </c>
      <c r="B118" s="25" t="s">
        <v>1201</v>
      </c>
      <c r="C118" s="59"/>
      <c r="D118" s="25"/>
      <c r="E118" s="59"/>
      <c r="F118" s="60"/>
      <c r="G118" s="61"/>
      <c r="H118" s="59"/>
      <c r="I118" s="83">
        <f>I119+I121+I123</f>
        <v>8465</v>
      </c>
    </row>
    <row r="119" spans="1:9" ht="14.25">
      <c r="A119" s="62" t="s">
        <v>1202</v>
      </c>
      <c r="B119" s="63"/>
      <c r="C119" s="63"/>
      <c r="D119" s="63"/>
      <c r="E119" s="63"/>
      <c r="F119" s="63"/>
      <c r="G119" s="63"/>
      <c r="H119" s="63"/>
      <c r="I119" s="84">
        <f>SUM(I120:I120)</f>
        <v>574</v>
      </c>
    </row>
    <row r="120" spans="1:9" ht="36">
      <c r="A120" s="64">
        <v>1</v>
      </c>
      <c r="B120" s="65" t="s">
        <v>1203</v>
      </c>
      <c r="C120" s="65"/>
      <c r="D120" s="65" t="s">
        <v>1204</v>
      </c>
      <c r="E120" s="65" t="s">
        <v>1205</v>
      </c>
      <c r="F120" s="65" t="s">
        <v>965</v>
      </c>
      <c r="G120" s="65">
        <v>2874.92</v>
      </c>
      <c r="H120" s="65" t="s">
        <v>1206</v>
      </c>
      <c r="I120" s="85">
        <v>574</v>
      </c>
    </row>
    <row r="121" spans="1:9" ht="14.25">
      <c r="A121" s="62" t="s">
        <v>970</v>
      </c>
      <c r="B121" s="63"/>
      <c r="C121" s="63"/>
      <c r="D121" s="63"/>
      <c r="E121" s="63"/>
      <c r="F121" s="63"/>
      <c r="G121" s="63"/>
      <c r="H121" s="63"/>
      <c r="I121" s="84">
        <f>SUM(I122:I122)</f>
        <v>891</v>
      </c>
    </row>
    <row r="122" spans="1:9" ht="36">
      <c r="A122" s="72">
        <v>2</v>
      </c>
      <c r="B122" s="65" t="s">
        <v>1203</v>
      </c>
      <c r="C122" s="65"/>
      <c r="D122" s="65" t="s">
        <v>1204</v>
      </c>
      <c r="E122" s="65" t="s">
        <v>1207</v>
      </c>
      <c r="F122" s="104" t="s">
        <v>1208</v>
      </c>
      <c r="G122" s="65">
        <v>4459.95</v>
      </c>
      <c r="H122" s="65" t="s">
        <v>1209</v>
      </c>
      <c r="I122" s="85">
        <v>891</v>
      </c>
    </row>
    <row r="123" spans="1:9" ht="15.75">
      <c r="A123" s="66" t="s">
        <v>1210</v>
      </c>
      <c r="B123" s="67"/>
      <c r="C123" s="67"/>
      <c r="D123" s="67"/>
      <c r="E123" s="68"/>
      <c r="F123" s="69"/>
      <c r="G123" s="70"/>
      <c r="H123" s="71"/>
      <c r="I123" s="86">
        <f>SUM(I124:I127)</f>
        <v>7000</v>
      </c>
    </row>
    <row r="124" spans="1:9" ht="36">
      <c r="A124" s="72">
        <v>3</v>
      </c>
      <c r="B124" s="73" t="s">
        <v>138</v>
      </c>
      <c r="C124" s="71"/>
      <c r="D124" s="65" t="s">
        <v>1211</v>
      </c>
      <c r="E124" s="65" t="s">
        <v>1212</v>
      </c>
      <c r="F124" s="69"/>
      <c r="G124" s="70"/>
      <c r="H124" s="71"/>
      <c r="I124" s="87">
        <v>3000</v>
      </c>
    </row>
    <row r="125" spans="1:9" ht="28.5">
      <c r="A125" s="72">
        <v>4</v>
      </c>
      <c r="B125" s="73" t="s">
        <v>138</v>
      </c>
      <c r="C125" s="71"/>
      <c r="D125" s="65" t="s">
        <v>1213</v>
      </c>
      <c r="E125" s="65" t="s">
        <v>1212</v>
      </c>
      <c r="F125" s="69"/>
      <c r="G125" s="70"/>
      <c r="H125" s="71"/>
      <c r="I125" s="87">
        <v>3000</v>
      </c>
    </row>
    <row r="126" spans="1:9" ht="36">
      <c r="A126" s="72">
        <v>5</v>
      </c>
      <c r="B126" s="73" t="s">
        <v>138</v>
      </c>
      <c r="C126" s="71"/>
      <c r="D126" s="65" t="s">
        <v>1214</v>
      </c>
      <c r="E126" s="65" t="s">
        <v>975</v>
      </c>
      <c r="F126" s="69"/>
      <c r="G126" s="70"/>
      <c r="H126" s="71"/>
      <c r="I126" s="87">
        <v>500</v>
      </c>
    </row>
    <row r="127" spans="1:9" ht="36">
      <c r="A127" s="72">
        <v>6</v>
      </c>
      <c r="B127" s="73" t="s">
        <v>138</v>
      </c>
      <c r="C127" s="71"/>
      <c r="D127" s="65" t="s">
        <v>1215</v>
      </c>
      <c r="E127" s="65" t="s">
        <v>1216</v>
      </c>
      <c r="F127" s="69"/>
      <c r="G127" s="70"/>
      <c r="H127" s="71"/>
      <c r="I127" s="87">
        <v>500</v>
      </c>
    </row>
  </sheetData>
  <sheetProtection/>
  <mergeCells count="25">
    <mergeCell ref="A1:I1"/>
    <mergeCell ref="B3:H3"/>
    <mergeCell ref="B4:H4"/>
    <mergeCell ref="B6:H6"/>
    <mergeCell ref="B8:H8"/>
    <mergeCell ref="B41:H41"/>
    <mergeCell ref="A42:H42"/>
    <mergeCell ref="A50:H50"/>
    <mergeCell ref="A51:H51"/>
    <mergeCell ref="B53:H53"/>
    <mergeCell ref="A54:H54"/>
    <mergeCell ref="A60:H60"/>
    <mergeCell ref="A62:H62"/>
    <mergeCell ref="B64:H64"/>
    <mergeCell ref="B66:H66"/>
    <mergeCell ref="B72:H72"/>
    <mergeCell ref="B80:H80"/>
    <mergeCell ref="B83:H83"/>
    <mergeCell ref="B86:H86"/>
    <mergeCell ref="B100:H100"/>
    <mergeCell ref="B118:H118"/>
    <mergeCell ref="A119:H119"/>
    <mergeCell ref="A121:H121"/>
    <mergeCell ref="A123:E123"/>
    <mergeCell ref="J3:Q4"/>
  </mergeCells>
  <printOptions/>
  <pageMargins left="0.3541666666666667" right="0.19652777777777777" top="0.39305555555555555" bottom="0.3541666666666667" header="0.275" footer="0.19652777777777777"/>
  <pageSetup fitToHeight="0" fitToWidth="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theme="9" tint="0.4000000059604645"/>
  </sheetPr>
  <dimension ref="A1:Q37"/>
  <sheetViews>
    <sheetView view="pageBreakPreview" zoomScale="85" zoomScaleSheetLayoutView="85" workbookViewId="0" topLeftCell="A1">
      <pane xSplit="1" ySplit="3" topLeftCell="B14" activePane="bottomRight" state="frozen"/>
      <selection pane="bottomRight" activeCell="E97" sqref="E97"/>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6384" width="9.00390625" style="11" customWidth="1"/>
  </cols>
  <sheetData>
    <row r="1" spans="1:9" s="1" customFormat="1" ht="45.75" customHeight="1">
      <c r="A1" s="12" t="s">
        <v>784</v>
      </c>
      <c r="B1" s="13"/>
      <c r="C1" s="13"/>
      <c r="D1" s="13"/>
      <c r="E1" s="13"/>
      <c r="F1" s="14"/>
      <c r="G1" s="15"/>
      <c r="H1" s="13"/>
      <c r="I1" s="74"/>
    </row>
    <row r="2" spans="1:9" s="2" customFormat="1" ht="28.5">
      <c r="A2" s="16" t="s">
        <v>785</v>
      </c>
      <c r="B2" s="17" t="s">
        <v>786</v>
      </c>
      <c r="C2" s="17" t="s">
        <v>787</v>
      </c>
      <c r="D2" s="17" t="s">
        <v>788</v>
      </c>
      <c r="E2" s="17" t="s">
        <v>789</v>
      </c>
      <c r="F2" s="17" t="s">
        <v>790</v>
      </c>
      <c r="G2" s="18" t="s">
        <v>791</v>
      </c>
      <c r="H2" s="17" t="s">
        <v>792</v>
      </c>
      <c r="I2" s="75" t="s">
        <v>793</v>
      </c>
    </row>
    <row r="3" spans="1:17" s="3" customFormat="1" ht="24" customHeight="1">
      <c r="A3" s="19">
        <f>A4+A17+A20+A23+A26+A28+A31</f>
        <v>24</v>
      </c>
      <c r="B3" s="20" t="s">
        <v>1217</v>
      </c>
      <c r="C3" s="21"/>
      <c r="D3" s="21"/>
      <c r="E3" s="21"/>
      <c r="F3" s="22"/>
      <c r="G3" s="23"/>
      <c r="H3" s="21"/>
      <c r="I3" s="76">
        <f>I4+I17+I20+I23+I26+I28+I31</f>
        <v>5983.57</v>
      </c>
      <c r="J3" s="77"/>
      <c r="K3" s="77"/>
      <c r="L3" s="77"/>
      <c r="M3" s="77"/>
      <c r="N3" s="77"/>
      <c r="O3" s="77"/>
      <c r="P3" s="77"/>
      <c r="Q3" s="77"/>
    </row>
    <row r="4" spans="1:9" s="5" customFormat="1" ht="15">
      <c r="A4" s="34">
        <f>A16</f>
        <v>12</v>
      </c>
      <c r="B4" s="35" t="s">
        <v>1218</v>
      </c>
      <c r="C4" s="36"/>
      <c r="D4" s="37"/>
      <c r="E4" s="36"/>
      <c r="F4" s="38"/>
      <c r="G4" s="39"/>
      <c r="H4" s="40"/>
      <c r="I4" s="78">
        <f>SUM(I5:I16)</f>
        <v>600</v>
      </c>
    </row>
    <row r="5" spans="1:9" s="5" customFormat="1" ht="40.5">
      <c r="A5" s="41">
        <v>1</v>
      </c>
      <c r="B5" s="31" t="s">
        <v>1219</v>
      </c>
      <c r="C5" s="31" t="s">
        <v>1220</v>
      </c>
      <c r="D5" s="31" t="s">
        <v>1221</v>
      </c>
      <c r="E5" s="31" t="s">
        <v>811</v>
      </c>
      <c r="F5" s="32"/>
      <c r="G5" s="33"/>
      <c r="H5" s="31"/>
      <c r="I5" s="79">
        <v>50</v>
      </c>
    </row>
    <row r="6" spans="1:9" s="5" customFormat="1" ht="40.5">
      <c r="A6" s="41">
        <v>2</v>
      </c>
      <c r="B6" s="31" t="s">
        <v>1219</v>
      </c>
      <c r="C6" s="31" t="s">
        <v>1222</v>
      </c>
      <c r="D6" s="31" t="s">
        <v>1223</v>
      </c>
      <c r="E6" s="31" t="s">
        <v>811</v>
      </c>
      <c r="F6" s="32"/>
      <c r="G6" s="33"/>
      <c r="H6" s="31"/>
      <c r="I6" s="79">
        <v>50</v>
      </c>
    </row>
    <row r="7" spans="1:9" s="5" customFormat="1" ht="40.5">
      <c r="A7" s="41">
        <v>3</v>
      </c>
      <c r="B7" s="31" t="s">
        <v>1219</v>
      </c>
      <c r="C7" s="31" t="s">
        <v>1222</v>
      </c>
      <c r="D7" s="31" t="s">
        <v>1224</v>
      </c>
      <c r="E7" s="31" t="s">
        <v>811</v>
      </c>
      <c r="F7" s="32"/>
      <c r="G7" s="33"/>
      <c r="H7" s="31"/>
      <c r="I7" s="79">
        <v>50</v>
      </c>
    </row>
    <row r="8" spans="1:9" s="5" customFormat="1" ht="94.5">
      <c r="A8" s="41">
        <v>4</v>
      </c>
      <c r="B8" s="31" t="s">
        <v>1219</v>
      </c>
      <c r="C8" s="31" t="s">
        <v>1222</v>
      </c>
      <c r="D8" s="31" t="s">
        <v>1225</v>
      </c>
      <c r="E8" s="31" t="s">
        <v>1226</v>
      </c>
      <c r="F8" s="32"/>
      <c r="G8" s="33"/>
      <c r="H8" s="31"/>
      <c r="I8" s="79">
        <v>50</v>
      </c>
    </row>
    <row r="9" spans="1:9" s="5" customFormat="1" ht="40.5">
      <c r="A9" s="41">
        <v>5</v>
      </c>
      <c r="B9" s="31" t="s">
        <v>1219</v>
      </c>
      <c r="C9" s="31" t="s">
        <v>1222</v>
      </c>
      <c r="D9" s="31" t="s">
        <v>1227</v>
      </c>
      <c r="E9" s="31" t="s">
        <v>820</v>
      </c>
      <c r="F9" s="32"/>
      <c r="G9" s="33"/>
      <c r="H9" s="31"/>
      <c r="I9" s="79">
        <v>50</v>
      </c>
    </row>
    <row r="10" spans="1:9" s="5" customFormat="1" ht="40.5">
      <c r="A10" s="41">
        <v>6</v>
      </c>
      <c r="B10" s="31" t="s">
        <v>1219</v>
      </c>
      <c r="C10" s="31" t="s">
        <v>1222</v>
      </c>
      <c r="D10" s="31" t="s">
        <v>1228</v>
      </c>
      <c r="E10" s="31" t="s">
        <v>820</v>
      </c>
      <c r="F10" s="32"/>
      <c r="G10" s="33"/>
      <c r="H10" s="31"/>
      <c r="I10" s="79">
        <v>50</v>
      </c>
    </row>
    <row r="11" spans="1:9" s="5" customFormat="1" ht="40.5">
      <c r="A11" s="41">
        <v>7</v>
      </c>
      <c r="B11" s="31" t="s">
        <v>1219</v>
      </c>
      <c r="C11" s="31" t="s">
        <v>1229</v>
      </c>
      <c r="D11" s="31" t="s">
        <v>1230</v>
      </c>
      <c r="E11" s="31" t="s">
        <v>820</v>
      </c>
      <c r="F11" s="32"/>
      <c r="G11" s="33"/>
      <c r="H11" s="31"/>
      <c r="I11" s="79">
        <v>50</v>
      </c>
    </row>
    <row r="12" spans="1:9" s="5" customFormat="1" ht="54">
      <c r="A12" s="41">
        <v>8</v>
      </c>
      <c r="B12" s="31" t="s">
        <v>1219</v>
      </c>
      <c r="C12" s="31" t="s">
        <v>1229</v>
      </c>
      <c r="D12" s="31" t="s">
        <v>1231</v>
      </c>
      <c r="E12" s="31" t="s">
        <v>820</v>
      </c>
      <c r="F12" s="32"/>
      <c r="G12" s="33"/>
      <c r="H12" s="31"/>
      <c r="I12" s="79">
        <v>50</v>
      </c>
    </row>
    <row r="13" spans="1:9" s="5" customFormat="1" ht="42">
      <c r="A13" s="41">
        <v>9</v>
      </c>
      <c r="B13" s="31" t="s">
        <v>1219</v>
      </c>
      <c r="C13" s="31" t="s">
        <v>1229</v>
      </c>
      <c r="D13" s="31" t="s">
        <v>1232</v>
      </c>
      <c r="E13" s="31" t="s">
        <v>1233</v>
      </c>
      <c r="F13" s="32"/>
      <c r="G13" s="33"/>
      <c r="H13" s="31"/>
      <c r="I13" s="79">
        <v>50</v>
      </c>
    </row>
    <row r="14" spans="1:9" s="5" customFormat="1" ht="42">
      <c r="A14" s="41">
        <v>10</v>
      </c>
      <c r="B14" s="31" t="s">
        <v>1219</v>
      </c>
      <c r="C14" s="31" t="s">
        <v>1222</v>
      </c>
      <c r="D14" s="31" t="s">
        <v>1234</v>
      </c>
      <c r="E14" s="31" t="s">
        <v>1235</v>
      </c>
      <c r="F14" s="32"/>
      <c r="G14" s="33"/>
      <c r="H14" s="31"/>
      <c r="I14" s="79">
        <v>50</v>
      </c>
    </row>
    <row r="15" spans="1:9" s="5" customFormat="1" ht="55.5">
      <c r="A15" s="41">
        <v>11</v>
      </c>
      <c r="B15" s="31" t="s">
        <v>1219</v>
      </c>
      <c r="C15" s="31" t="s">
        <v>1222</v>
      </c>
      <c r="D15" s="31" t="s">
        <v>1236</v>
      </c>
      <c r="E15" s="31" t="s">
        <v>1237</v>
      </c>
      <c r="F15" s="32"/>
      <c r="G15" s="33"/>
      <c r="H15" s="31"/>
      <c r="I15" s="79">
        <v>50</v>
      </c>
    </row>
    <row r="16" spans="1:9" s="5" customFormat="1" ht="40.5">
      <c r="A16" s="41">
        <v>12</v>
      </c>
      <c r="B16" s="31" t="s">
        <v>1219</v>
      </c>
      <c r="C16" s="31" t="s">
        <v>1238</v>
      </c>
      <c r="D16" s="31" t="s">
        <v>1239</v>
      </c>
      <c r="E16" s="31" t="s">
        <v>843</v>
      </c>
      <c r="F16" s="32"/>
      <c r="G16" s="33"/>
      <c r="H16" s="31"/>
      <c r="I16" s="79">
        <v>50</v>
      </c>
    </row>
    <row r="17" spans="1:9" s="4" customFormat="1" ht="14.25">
      <c r="A17" s="24">
        <f>A19</f>
        <v>1</v>
      </c>
      <c r="B17" s="25" t="s">
        <v>1240</v>
      </c>
      <c r="C17" s="26"/>
      <c r="D17" s="27"/>
      <c r="E17" s="26"/>
      <c r="F17" s="28"/>
      <c r="G17" s="29"/>
      <c r="H17" s="27"/>
      <c r="I17" s="78">
        <f>I18</f>
        <v>98</v>
      </c>
    </row>
    <row r="18" spans="1:9" s="4" customFormat="1" ht="14.25">
      <c r="A18" s="285" t="s">
        <v>1241</v>
      </c>
      <c r="B18" s="191"/>
      <c r="C18" s="191"/>
      <c r="D18" s="191"/>
      <c r="E18" s="191"/>
      <c r="F18" s="192"/>
      <c r="G18" s="193"/>
      <c r="H18" s="191"/>
      <c r="I18" s="105">
        <f>SUM(I19:I19)</f>
        <v>98</v>
      </c>
    </row>
    <row r="19" spans="1:9" s="5" customFormat="1" ht="54">
      <c r="A19" s="41">
        <v>1</v>
      </c>
      <c r="B19" s="31" t="s">
        <v>1242</v>
      </c>
      <c r="C19" s="31" t="s">
        <v>1243</v>
      </c>
      <c r="D19" s="31" t="s">
        <v>1244</v>
      </c>
      <c r="E19" s="31" t="s">
        <v>1245</v>
      </c>
      <c r="F19" s="31" t="s">
        <v>1246</v>
      </c>
      <c r="G19" s="143">
        <v>494.82</v>
      </c>
      <c r="H19" s="144" t="s">
        <v>1247</v>
      </c>
      <c r="I19" s="79">
        <v>98</v>
      </c>
    </row>
    <row r="20" spans="1:9" s="4" customFormat="1" ht="18" customHeight="1">
      <c r="A20" s="46">
        <f>A22</f>
        <v>1</v>
      </c>
      <c r="B20" s="47" t="s">
        <v>1248</v>
      </c>
      <c r="C20" s="48"/>
      <c r="D20" s="47"/>
      <c r="E20" s="48"/>
      <c r="F20" s="47"/>
      <c r="G20" s="49"/>
      <c r="H20" s="47"/>
      <c r="I20" s="80">
        <f>I21</f>
        <v>15</v>
      </c>
    </row>
    <row r="21" spans="1:9" s="4" customFormat="1" ht="14.25">
      <c r="A21" s="286" t="s">
        <v>1249</v>
      </c>
      <c r="B21" s="226"/>
      <c r="C21" s="226"/>
      <c r="D21" s="226"/>
      <c r="E21" s="226"/>
      <c r="F21" s="227"/>
      <c r="G21" s="228"/>
      <c r="H21" s="229"/>
      <c r="I21" s="81">
        <f>SUM(I22:I22)</f>
        <v>15</v>
      </c>
    </row>
    <row r="22" spans="1:9" s="5" customFormat="1" ht="67.5">
      <c r="A22" s="287">
        <v>1</v>
      </c>
      <c r="B22" s="54" t="s">
        <v>1250</v>
      </c>
      <c r="C22" s="54" t="s">
        <v>1251</v>
      </c>
      <c r="D22" s="54" t="s">
        <v>1252</v>
      </c>
      <c r="E22" s="54" t="s">
        <v>898</v>
      </c>
      <c r="F22" s="97" t="s">
        <v>1253</v>
      </c>
      <c r="G22" s="33">
        <v>79.28</v>
      </c>
      <c r="H22" s="31" t="s">
        <v>804</v>
      </c>
      <c r="I22" s="288">
        <v>15</v>
      </c>
    </row>
    <row r="23" spans="1:9" s="4" customFormat="1" ht="14.25">
      <c r="A23" s="95">
        <f>A25</f>
        <v>2</v>
      </c>
      <c r="B23" s="25" t="s">
        <v>1254</v>
      </c>
      <c r="C23" s="59"/>
      <c r="D23" s="25"/>
      <c r="E23" s="59"/>
      <c r="F23" s="60"/>
      <c r="G23" s="61"/>
      <c r="H23" s="59"/>
      <c r="I23" s="107">
        <f>SUM(I24:I25)</f>
        <v>60</v>
      </c>
    </row>
    <row r="24" spans="1:9" s="5" customFormat="1" ht="81">
      <c r="A24" s="96">
        <v>1</v>
      </c>
      <c r="B24" s="97" t="s">
        <v>1250</v>
      </c>
      <c r="C24" s="97" t="s">
        <v>1255</v>
      </c>
      <c r="D24" s="97" t="s">
        <v>1256</v>
      </c>
      <c r="E24" s="97" t="s">
        <v>1257</v>
      </c>
      <c r="F24" s="97" t="s">
        <v>931</v>
      </c>
      <c r="G24" s="98" t="s">
        <v>804</v>
      </c>
      <c r="H24" s="98" t="s">
        <v>804</v>
      </c>
      <c r="I24" s="108">
        <v>20</v>
      </c>
    </row>
    <row r="25" spans="1:9" s="5" customFormat="1" ht="165">
      <c r="A25" s="96">
        <v>2</v>
      </c>
      <c r="B25" s="97" t="s">
        <v>1250</v>
      </c>
      <c r="C25" s="97" t="s">
        <v>1258</v>
      </c>
      <c r="D25" s="97" t="s">
        <v>1259</v>
      </c>
      <c r="E25" s="97" t="s">
        <v>1260</v>
      </c>
      <c r="F25" s="97" t="s">
        <v>931</v>
      </c>
      <c r="G25" s="98" t="s">
        <v>804</v>
      </c>
      <c r="H25" s="98" t="s">
        <v>804</v>
      </c>
      <c r="I25" s="108">
        <v>40</v>
      </c>
    </row>
    <row r="26" spans="1:9" s="11" customFormat="1" ht="15.75">
      <c r="A26" s="58">
        <f>A27</f>
        <v>1</v>
      </c>
      <c r="B26" s="25" t="s">
        <v>1261</v>
      </c>
      <c r="C26" s="59"/>
      <c r="D26" s="25"/>
      <c r="E26" s="59"/>
      <c r="F26" s="60"/>
      <c r="G26" s="61"/>
      <c r="H26" s="59"/>
      <c r="I26" s="247">
        <f>SUM(I27:I27)</f>
        <v>127.8</v>
      </c>
    </row>
    <row r="27" spans="1:9" s="11" customFormat="1" ht="54">
      <c r="A27" s="99">
        <v>1</v>
      </c>
      <c r="B27" s="100" t="s">
        <v>1219</v>
      </c>
      <c r="C27" s="100"/>
      <c r="D27" s="100" t="s">
        <v>1147</v>
      </c>
      <c r="E27" s="100" t="s">
        <v>1262</v>
      </c>
      <c r="F27" s="101" t="s">
        <v>1263</v>
      </c>
      <c r="G27" s="102"/>
      <c r="H27" s="103"/>
      <c r="I27" s="108">
        <v>127.8</v>
      </c>
    </row>
    <row r="28" spans="1:9" s="11" customFormat="1" ht="15.75">
      <c r="A28" s="58">
        <f>A30</f>
        <v>2</v>
      </c>
      <c r="B28" s="25" t="s">
        <v>1264</v>
      </c>
      <c r="C28" s="59"/>
      <c r="D28" s="25"/>
      <c r="E28" s="59"/>
      <c r="F28" s="60"/>
      <c r="G28" s="61"/>
      <c r="H28" s="59"/>
      <c r="I28" s="289">
        <f>I29+I30</f>
        <v>82.77000000000001</v>
      </c>
    </row>
    <row r="29" spans="1:9" s="11" customFormat="1" ht="67.5">
      <c r="A29" s="183">
        <v>1</v>
      </c>
      <c r="B29" s="31" t="s">
        <v>1219</v>
      </c>
      <c r="C29" s="31"/>
      <c r="D29" s="31" t="s">
        <v>1265</v>
      </c>
      <c r="E29" s="31" t="s">
        <v>1266</v>
      </c>
      <c r="F29" s="31" t="s">
        <v>1267</v>
      </c>
      <c r="G29" s="33"/>
      <c r="H29" s="31"/>
      <c r="I29" s="108">
        <v>43.56</v>
      </c>
    </row>
    <row r="30" spans="1:9" s="11" customFormat="1" ht="67.5">
      <c r="A30" s="183">
        <v>2</v>
      </c>
      <c r="B30" s="31" t="s">
        <v>1219</v>
      </c>
      <c r="C30" s="31"/>
      <c r="D30" s="31" t="s">
        <v>1265</v>
      </c>
      <c r="E30" s="31" t="s">
        <v>1266</v>
      </c>
      <c r="F30" s="31" t="s">
        <v>1268</v>
      </c>
      <c r="G30" s="33"/>
      <c r="H30" s="31"/>
      <c r="I30" s="108">
        <v>39.21</v>
      </c>
    </row>
    <row r="31" spans="1:9" s="11" customFormat="1" ht="15.75">
      <c r="A31" s="58">
        <f>A37</f>
        <v>5</v>
      </c>
      <c r="B31" s="25" t="s">
        <v>1269</v>
      </c>
      <c r="C31" s="59"/>
      <c r="D31" s="25"/>
      <c r="E31" s="59"/>
      <c r="F31" s="60"/>
      <c r="G31" s="61"/>
      <c r="H31" s="59"/>
      <c r="I31" s="83">
        <f>I32</f>
        <v>5000</v>
      </c>
    </row>
    <row r="32" spans="1:9" s="11" customFormat="1" ht="15.75">
      <c r="A32" s="66" t="s">
        <v>1270</v>
      </c>
      <c r="B32" s="67"/>
      <c r="C32" s="67"/>
      <c r="D32" s="67"/>
      <c r="E32" s="68"/>
      <c r="F32" s="69"/>
      <c r="G32" s="70"/>
      <c r="H32" s="71"/>
      <c r="I32" s="86">
        <f>I33+I34+I35+I36+I37</f>
        <v>5000</v>
      </c>
    </row>
    <row r="33" spans="1:9" s="11" customFormat="1" ht="36">
      <c r="A33" s="72">
        <v>1</v>
      </c>
      <c r="B33" s="71"/>
      <c r="C33" s="71"/>
      <c r="D33" s="65" t="s">
        <v>1271</v>
      </c>
      <c r="E33" s="65" t="s">
        <v>1212</v>
      </c>
      <c r="F33" s="69"/>
      <c r="G33" s="70"/>
      <c r="H33" s="71"/>
      <c r="I33" s="87">
        <v>3000</v>
      </c>
    </row>
    <row r="34" spans="1:9" s="11" customFormat="1" ht="36">
      <c r="A34" s="72">
        <v>2</v>
      </c>
      <c r="B34" s="71"/>
      <c r="C34" s="71"/>
      <c r="D34" s="65" t="s">
        <v>1272</v>
      </c>
      <c r="E34" s="65" t="s">
        <v>975</v>
      </c>
      <c r="F34" s="69"/>
      <c r="G34" s="70"/>
      <c r="H34" s="71"/>
      <c r="I34" s="87">
        <v>500</v>
      </c>
    </row>
    <row r="35" spans="1:9" s="11" customFormat="1" ht="36">
      <c r="A35" s="72">
        <v>3</v>
      </c>
      <c r="B35" s="71"/>
      <c r="C35" s="71"/>
      <c r="D35" s="65" t="s">
        <v>1273</v>
      </c>
      <c r="E35" s="65" t="s">
        <v>1274</v>
      </c>
      <c r="F35" s="69"/>
      <c r="G35" s="70"/>
      <c r="H35" s="71"/>
      <c r="I35" s="87">
        <v>500</v>
      </c>
    </row>
    <row r="36" spans="1:9" s="11" customFormat="1" ht="36">
      <c r="A36" s="72">
        <v>4</v>
      </c>
      <c r="B36" s="71"/>
      <c r="C36" s="71"/>
      <c r="D36" s="65" t="s">
        <v>1275</v>
      </c>
      <c r="E36" s="65" t="s">
        <v>1216</v>
      </c>
      <c r="F36" s="69"/>
      <c r="G36" s="70"/>
      <c r="H36" s="71"/>
      <c r="I36" s="87">
        <v>500</v>
      </c>
    </row>
    <row r="37" spans="1:9" s="11" customFormat="1" ht="36">
      <c r="A37" s="72">
        <v>5</v>
      </c>
      <c r="B37" s="71"/>
      <c r="C37" s="71"/>
      <c r="D37" s="65" t="s">
        <v>1276</v>
      </c>
      <c r="E37" s="65" t="s">
        <v>1216</v>
      </c>
      <c r="F37" s="69"/>
      <c r="G37" s="70"/>
      <c r="H37" s="71"/>
      <c r="I37" s="87">
        <v>500</v>
      </c>
    </row>
  </sheetData>
  <sheetProtection/>
  <autoFilter ref="A2:Q37"/>
  <mergeCells count="13">
    <mergeCell ref="A1:I1"/>
    <mergeCell ref="B3:H3"/>
    <mergeCell ref="J3:Q3"/>
    <mergeCell ref="B4:H4"/>
    <mergeCell ref="B17:H17"/>
    <mergeCell ref="A18:H18"/>
    <mergeCell ref="B20:H20"/>
    <mergeCell ref="A21:H21"/>
    <mergeCell ref="B23:H23"/>
    <mergeCell ref="B26:H26"/>
    <mergeCell ref="B28:H28"/>
    <mergeCell ref="B31:H31"/>
    <mergeCell ref="A32:E32"/>
  </mergeCells>
  <printOptions/>
  <pageMargins left="0.75" right="0.75" top="1" bottom="1" header="0.5" footer="0.5"/>
  <pageSetup orientation="portrait" paperSize="9" scale="61"/>
  <colBreaks count="1" manualBreakCount="1">
    <brk id="9" max="65535" man="1"/>
  </colBreaks>
</worksheet>
</file>

<file path=xl/worksheets/sheet5.xml><?xml version="1.0" encoding="utf-8"?>
<worksheet xmlns="http://schemas.openxmlformats.org/spreadsheetml/2006/main" xmlns:r="http://schemas.openxmlformats.org/officeDocument/2006/relationships">
  <sheetPr>
    <tabColor theme="9" tint="0.4000000059604645"/>
    <pageSetUpPr fitToPage="1"/>
  </sheetPr>
  <dimension ref="A1:Q42"/>
  <sheetViews>
    <sheetView view="pageBreakPreview" zoomScale="85" zoomScaleSheetLayoutView="85" workbookViewId="0" topLeftCell="A1">
      <pane xSplit="1" ySplit="3" topLeftCell="B39" activePane="bottomRight" state="frozen"/>
      <selection pane="bottomRight" activeCell="E97" sqref="E97"/>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7" width="9.00390625" style="254" customWidth="1"/>
    <col min="18" max="16384" width="9.00390625" style="11" customWidth="1"/>
  </cols>
  <sheetData>
    <row r="1" spans="1:17" s="1" customFormat="1" ht="45.75" customHeight="1">
      <c r="A1" s="12" t="s">
        <v>784</v>
      </c>
      <c r="B1" s="13"/>
      <c r="C1" s="13"/>
      <c r="D1" s="13"/>
      <c r="E1" s="13"/>
      <c r="F1" s="14"/>
      <c r="G1" s="15"/>
      <c r="H1" s="13"/>
      <c r="I1" s="74"/>
      <c r="J1" s="269"/>
      <c r="K1" s="269"/>
      <c r="L1" s="269"/>
      <c r="M1" s="269"/>
      <c r="N1" s="269"/>
      <c r="O1" s="269"/>
      <c r="P1" s="269"/>
      <c r="Q1" s="269"/>
    </row>
    <row r="2" spans="1:17" s="2" customFormat="1" ht="28.5">
      <c r="A2" s="16" t="s">
        <v>785</v>
      </c>
      <c r="B2" s="17" t="s">
        <v>786</v>
      </c>
      <c r="C2" s="17" t="s">
        <v>787</v>
      </c>
      <c r="D2" s="17" t="s">
        <v>788</v>
      </c>
      <c r="E2" s="17" t="s">
        <v>789</v>
      </c>
      <c r="F2" s="17" t="s">
        <v>790</v>
      </c>
      <c r="G2" s="18" t="s">
        <v>791</v>
      </c>
      <c r="H2" s="17" t="s">
        <v>792</v>
      </c>
      <c r="I2" s="75" t="s">
        <v>793</v>
      </c>
      <c r="J2" s="270"/>
      <c r="K2" s="270"/>
      <c r="L2" s="270"/>
      <c r="M2" s="270"/>
      <c r="N2" s="270"/>
      <c r="O2" s="270"/>
      <c r="P2" s="270"/>
      <c r="Q2" s="270"/>
    </row>
    <row r="3" spans="1:17" s="3" customFormat="1" ht="24" customHeight="1">
      <c r="A3" s="19">
        <f>A4+A7+A9+A19+A21+A25+A28+A30+A32+A35</f>
        <v>24</v>
      </c>
      <c r="B3" s="20" t="s">
        <v>1277</v>
      </c>
      <c r="C3" s="21"/>
      <c r="D3" s="21"/>
      <c r="E3" s="21"/>
      <c r="F3" s="22"/>
      <c r="G3" s="23"/>
      <c r="H3" s="21"/>
      <c r="I3" s="76">
        <f>I4+I7+I9+I19+I21+I25+I28+I30+I32+I35</f>
        <v>7624.45</v>
      </c>
      <c r="J3" s="284"/>
      <c r="K3" s="284"/>
      <c r="L3" s="284"/>
      <c r="M3" s="284"/>
      <c r="N3" s="284"/>
      <c r="O3" s="284"/>
      <c r="P3" s="284"/>
      <c r="Q3" s="284"/>
    </row>
    <row r="4" spans="1:17" s="4" customFormat="1" ht="14.25">
      <c r="A4" s="24">
        <v>2</v>
      </c>
      <c r="B4" s="25" t="s">
        <v>795</v>
      </c>
      <c r="C4" s="26"/>
      <c r="D4" s="27"/>
      <c r="E4" s="26"/>
      <c r="F4" s="28"/>
      <c r="G4" s="29"/>
      <c r="H4" s="26"/>
      <c r="I4" s="78">
        <f>SUM(I5:I6)</f>
        <v>718</v>
      </c>
      <c r="J4" s="284"/>
      <c r="K4" s="284"/>
      <c r="L4" s="284"/>
      <c r="M4" s="284"/>
      <c r="N4" s="284"/>
      <c r="O4" s="284"/>
      <c r="P4" s="284"/>
      <c r="Q4" s="284"/>
    </row>
    <row r="5" spans="1:17" s="4" customFormat="1" ht="96">
      <c r="A5" s="30">
        <v>1</v>
      </c>
      <c r="B5" s="31" t="s">
        <v>1278</v>
      </c>
      <c r="C5" s="31" t="s">
        <v>1279</v>
      </c>
      <c r="D5" s="31" t="s">
        <v>1280</v>
      </c>
      <c r="E5" s="31" t="s">
        <v>1281</v>
      </c>
      <c r="F5" s="32" t="s">
        <v>1282</v>
      </c>
      <c r="G5" s="33">
        <v>3738</v>
      </c>
      <c r="H5" s="31" t="s">
        <v>1283</v>
      </c>
      <c r="I5" s="242">
        <v>218</v>
      </c>
      <c r="J5" s="271"/>
      <c r="K5" s="271"/>
      <c r="L5" s="271"/>
      <c r="M5" s="271"/>
      <c r="N5" s="271"/>
      <c r="O5" s="271"/>
      <c r="P5" s="271"/>
      <c r="Q5" s="271"/>
    </row>
    <row r="6" spans="1:17" s="4" customFormat="1" ht="87">
      <c r="A6" s="30">
        <v>2</v>
      </c>
      <c r="B6" s="31" t="s">
        <v>1278</v>
      </c>
      <c r="C6" s="31" t="s">
        <v>1284</v>
      </c>
      <c r="D6" s="31" t="s">
        <v>1285</v>
      </c>
      <c r="E6" s="31" t="s">
        <v>1286</v>
      </c>
      <c r="F6" s="32" t="s">
        <v>1287</v>
      </c>
      <c r="G6" s="33">
        <v>11036</v>
      </c>
      <c r="H6" s="31" t="s">
        <v>1288</v>
      </c>
      <c r="I6" s="242">
        <v>500</v>
      </c>
      <c r="J6" s="271"/>
      <c r="K6" s="271"/>
      <c r="L6" s="271"/>
      <c r="M6" s="271"/>
      <c r="N6" s="271"/>
      <c r="O6" s="271"/>
      <c r="P6" s="271"/>
      <c r="Q6" s="271"/>
    </row>
    <row r="7" spans="1:17" s="4" customFormat="1" ht="14.25">
      <c r="A7" s="34">
        <v>1</v>
      </c>
      <c r="B7" s="35" t="s">
        <v>802</v>
      </c>
      <c r="C7" s="36"/>
      <c r="D7" s="37"/>
      <c r="E7" s="36"/>
      <c r="F7" s="38"/>
      <c r="G7" s="39"/>
      <c r="H7" s="40"/>
      <c r="I7" s="78">
        <f>SUM(I8:I8)</f>
        <v>240</v>
      </c>
      <c r="J7" s="271"/>
      <c r="K7" s="271"/>
      <c r="L7" s="271"/>
      <c r="M7" s="271"/>
      <c r="N7" s="271"/>
      <c r="O7" s="271"/>
      <c r="P7" s="271"/>
      <c r="Q7" s="271"/>
    </row>
    <row r="8" spans="1:17" s="5" customFormat="1" ht="40.5">
      <c r="A8" s="149">
        <v>1</v>
      </c>
      <c r="B8" s="31" t="s">
        <v>1289</v>
      </c>
      <c r="C8" s="42" t="s">
        <v>804</v>
      </c>
      <c r="D8" s="31" t="s">
        <v>1290</v>
      </c>
      <c r="E8" s="31" t="s">
        <v>806</v>
      </c>
      <c r="F8" s="43" t="s">
        <v>1291</v>
      </c>
      <c r="G8" s="33">
        <v>2397.1</v>
      </c>
      <c r="H8" s="45" t="s">
        <v>804</v>
      </c>
      <c r="I8" s="242">
        <v>240</v>
      </c>
      <c r="J8" s="199"/>
      <c r="K8" s="199"/>
      <c r="L8" s="199"/>
      <c r="M8" s="199"/>
      <c r="N8" s="199"/>
      <c r="O8" s="199"/>
      <c r="P8" s="199"/>
      <c r="Q8" s="199"/>
    </row>
    <row r="9" spans="1:17" s="5" customFormat="1" ht="15">
      <c r="A9" s="34">
        <v>9</v>
      </c>
      <c r="B9" s="35" t="s">
        <v>808</v>
      </c>
      <c r="C9" s="36"/>
      <c r="D9" s="37"/>
      <c r="E9" s="36"/>
      <c r="F9" s="38"/>
      <c r="G9" s="39"/>
      <c r="H9" s="40"/>
      <c r="I9" s="78">
        <f>SUM(I10:I18)</f>
        <v>450</v>
      </c>
      <c r="J9" s="199"/>
      <c r="K9" s="199"/>
      <c r="L9" s="199"/>
      <c r="M9" s="199"/>
      <c r="N9" s="199"/>
      <c r="O9" s="199"/>
      <c r="P9" s="199"/>
      <c r="Q9" s="199"/>
    </row>
    <row r="10" spans="1:17" s="5" customFormat="1" ht="40.5">
      <c r="A10" s="149">
        <v>1</v>
      </c>
      <c r="B10" s="31" t="s">
        <v>1278</v>
      </c>
      <c r="C10" s="31" t="s">
        <v>1292</v>
      </c>
      <c r="D10" s="31" t="s">
        <v>1293</v>
      </c>
      <c r="E10" s="31" t="s">
        <v>820</v>
      </c>
      <c r="F10" s="32"/>
      <c r="G10" s="33"/>
      <c r="H10" s="31"/>
      <c r="I10" s="242">
        <v>50</v>
      </c>
      <c r="J10" s="199"/>
      <c r="K10" s="199"/>
      <c r="L10" s="199"/>
      <c r="M10" s="199"/>
      <c r="N10" s="199"/>
      <c r="O10" s="199"/>
      <c r="P10" s="199"/>
      <c r="Q10" s="199"/>
    </row>
    <row r="11" spans="1:17" s="5" customFormat="1" ht="40.5">
      <c r="A11" s="149">
        <f aca="true" t="shared" si="0" ref="A11:A18">A10+1</f>
        <v>2</v>
      </c>
      <c r="B11" s="31" t="s">
        <v>1278</v>
      </c>
      <c r="C11" s="31" t="s">
        <v>1284</v>
      </c>
      <c r="D11" s="31" t="s">
        <v>1294</v>
      </c>
      <c r="E11" s="31" t="s">
        <v>820</v>
      </c>
      <c r="F11" s="32"/>
      <c r="G11" s="33"/>
      <c r="H11" s="31"/>
      <c r="I11" s="242">
        <v>50</v>
      </c>
      <c r="J11" s="199"/>
      <c r="K11" s="199"/>
      <c r="L11" s="199"/>
      <c r="M11" s="199"/>
      <c r="N11" s="199"/>
      <c r="O11" s="199"/>
      <c r="P11" s="199"/>
      <c r="Q11" s="199"/>
    </row>
    <row r="12" spans="1:17" s="5" customFormat="1" ht="40.5">
      <c r="A12" s="149">
        <f t="shared" si="0"/>
        <v>3</v>
      </c>
      <c r="B12" s="31" t="s">
        <v>1278</v>
      </c>
      <c r="C12" s="31" t="s">
        <v>1284</v>
      </c>
      <c r="D12" s="31" t="s">
        <v>1295</v>
      </c>
      <c r="E12" s="31" t="s">
        <v>820</v>
      </c>
      <c r="F12" s="32"/>
      <c r="G12" s="33"/>
      <c r="H12" s="31"/>
      <c r="I12" s="242">
        <v>50</v>
      </c>
      <c r="J12" s="199"/>
      <c r="K12" s="199"/>
      <c r="L12" s="199"/>
      <c r="M12" s="199"/>
      <c r="N12" s="199"/>
      <c r="O12" s="199"/>
      <c r="P12" s="199"/>
      <c r="Q12" s="199"/>
    </row>
    <row r="13" spans="1:17" s="5" customFormat="1" ht="40.5">
      <c r="A13" s="149">
        <f t="shared" si="0"/>
        <v>4</v>
      </c>
      <c r="B13" s="31" t="s">
        <v>1278</v>
      </c>
      <c r="C13" s="31" t="s">
        <v>1284</v>
      </c>
      <c r="D13" s="31" t="s">
        <v>1285</v>
      </c>
      <c r="E13" s="31" t="s">
        <v>820</v>
      </c>
      <c r="F13" s="32"/>
      <c r="G13" s="33"/>
      <c r="H13" s="31"/>
      <c r="I13" s="242">
        <v>50</v>
      </c>
      <c r="J13" s="199"/>
      <c r="K13" s="199"/>
      <c r="L13" s="199"/>
      <c r="M13" s="199"/>
      <c r="N13" s="199"/>
      <c r="O13" s="199"/>
      <c r="P13" s="199"/>
      <c r="Q13" s="199"/>
    </row>
    <row r="14" spans="1:17" s="5" customFormat="1" ht="40.5">
      <c r="A14" s="149">
        <f t="shared" si="0"/>
        <v>5</v>
      </c>
      <c r="B14" s="31" t="s">
        <v>1278</v>
      </c>
      <c r="C14" s="31" t="s">
        <v>1296</v>
      </c>
      <c r="D14" s="31" t="s">
        <v>1297</v>
      </c>
      <c r="E14" s="31" t="s">
        <v>820</v>
      </c>
      <c r="F14" s="32"/>
      <c r="G14" s="33"/>
      <c r="H14" s="31"/>
      <c r="I14" s="242">
        <v>50</v>
      </c>
      <c r="J14" s="199"/>
      <c r="K14" s="199"/>
      <c r="L14" s="199"/>
      <c r="M14" s="199"/>
      <c r="N14" s="199"/>
      <c r="O14" s="199"/>
      <c r="P14" s="199"/>
      <c r="Q14" s="199"/>
    </row>
    <row r="15" spans="1:17" s="5" customFormat="1" ht="54">
      <c r="A15" s="149">
        <f t="shared" si="0"/>
        <v>6</v>
      </c>
      <c r="B15" s="31" t="s">
        <v>1278</v>
      </c>
      <c r="C15" s="31" t="s">
        <v>1296</v>
      </c>
      <c r="D15" s="31" t="s">
        <v>1298</v>
      </c>
      <c r="E15" s="31" t="s">
        <v>820</v>
      </c>
      <c r="F15" s="32"/>
      <c r="G15" s="33"/>
      <c r="H15" s="31"/>
      <c r="I15" s="242">
        <v>50</v>
      </c>
      <c r="J15" s="199"/>
      <c r="K15" s="199"/>
      <c r="L15" s="199"/>
      <c r="M15" s="199"/>
      <c r="N15" s="199"/>
      <c r="O15" s="199"/>
      <c r="P15" s="199"/>
      <c r="Q15" s="199"/>
    </row>
    <row r="16" spans="1:17" s="5" customFormat="1" ht="40.5">
      <c r="A16" s="149">
        <f t="shared" si="0"/>
        <v>7</v>
      </c>
      <c r="B16" s="31" t="s">
        <v>1278</v>
      </c>
      <c r="C16" s="31" t="s">
        <v>1279</v>
      </c>
      <c r="D16" s="31" t="s">
        <v>1299</v>
      </c>
      <c r="E16" s="31" t="s">
        <v>820</v>
      </c>
      <c r="F16" s="32"/>
      <c r="G16" s="33"/>
      <c r="H16" s="31"/>
      <c r="I16" s="242">
        <v>50</v>
      </c>
      <c r="J16" s="199"/>
      <c r="K16" s="199"/>
      <c r="L16" s="199"/>
      <c r="M16" s="199"/>
      <c r="N16" s="199"/>
      <c r="O16" s="199"/>
      <c r="P16" s="199"/>
      <c r="Q16" s="199"/>
    </row>
    <row r="17" spans="1:17" s="5" customFormat="1" ht="40.5">
      <c r="A17" s="149">
        <f t="shared" si="0"/>
        <v>8</v>
      </c>
      <c r="B17" s="31" t="s">
        <v>1278</v>
      </c>
      <c r="C17" s="31" t="s">
        <v>1300</v>
      </c>
      <c r="D17" s="31" t="s">
        <v>1301</v>
      </c>
      <c r="E17" s="31" t="s">
        <v>820</v>
      </c>
      <c r="F17" s="32"/>
      <c r="G17" s="33"/>
      <c r="H17" s="31"/>
      <c r="I17" s="242">
        <v>50</v>
      </c>
      <c r="J17" s="199"/>
      <c r="K17" s="199"/>
      <c r="L17" s="199"/>
      <c r="M17" s="199"/>
      <c r="N17" s="199"/>
      <c r="O17" s="199"/>
      <c r="P17" s="199"/>
      <c r="Q17" s="199"/>
    </row>
    <row r="18" spans="1:17" s="5" customFormat="1" ht="127.5">
      <c r="A18" s="149">
        <f t="shared" si="0"/>
        <v>9</v>
      </c>
      <c r="B18" s="31" t="s">
        <v>1278</v>
      </c>
      <c r="C18" s="31" t="s">
        <v>1302</v>
      </c>
      <c r="D18" s="31" t="s">
        <v>1303</v>
      </c>
      <c r="E18" s="31" t="s">
        <v>1304</v>
      </c>
      <c r="F18" s="32"/>
      <c r="G18" s="33"/>
      <c r="H18" s="31"/>
      <c r="I18" s="242">
        <v>50</v>
      </c>
      <c r="J18" s="199"/>
      <c r="K18" s="199"/>
      <c r="L18" s="199"/>
      <c r="M18" s="199"/>
      <c r="N18" s="199"/>
      <c r="O18" s="199"/>
      <c r="P18" s="199"/>
      <c r="Q18" s="199"/>
    </row>
    <row r="19" spans="1:17" s="5" customFormat="1" ht="15">
      <c r="A19" s="24">
        <v>1</v>
      </c>
      <c r="B19" s="35" t="s">
        <v>1305</v>
      </c>
      <c r="C19" s="36"/>
      <c r="D19" s="37"/>
      <c r="E19" s="36"/>
      <c r="F19" s="38"/>
      <c r="G19" s="39"/>
      <c r="H19" s="40"/>
      <c r="I19" s="78">
        <f aca="true" t="shared" si="1" ref="I19:I22">I20</f>
        <v>50</v>
      </c>
      <c r="J19" s="199"/>
      <c r="K19" s="199"/>
      <c r="L19" s="199"/>
      <c r="M19" s="199"/>
      <c r="N19" s="199"/>
      <c r="O19" s="199"/>
      <c r="P19" s="199"/>
      <c r="Q19" s="199"/>
    </row>
    <row r="20" spans="1:17" s="5" customFormat="1" ht="67.5">
      <c r="A20" s="183">
        <v>1</v>
      </c>
      <c r="B20" s="54" t="s">
        <v>1306</v>
      </c>
      <c r="C20" s="184" t="s">
        <v>1307</v>
      </c>
      <c r="D20" s="54" t="s">
        <v>1308</v>
      </c>
      <c r="E20" s="31" t="s">
        <v>1309</v>
      </c>
      <c r="F20" s="42" t="s">
        <v>804</v>
      </c>
      <c r="G20" s="42" t="s">
        <v>804</v>
      </c>
      <c r="H20" s="42" t="s">
        <v>804</v>
      </c>
      <c r="I20" s="242">
        <v>50</v>
      </c>
      <c r="J20" s="199"/>
      <c r="K20" s="199"/>
      <c r="L20" s="199"/>
      <c r="M20" s="199"/>
      <c r="N20" s="199"/>
      <c r="O20" s="199"/>
      <c r="P20" s="199"/>
      <c r="Q20" s="199"/>
    </row>
    <row r="21" spans="1:17" s="4" customFormat="1" ht="14.25">
      <c r="A21" s="24">
        <v>1</v>
      </c>
      <c r="B21" s="25" t="s">
        <v>1310</v>
      </c>
      <c r="C21" s="26"/>
      <c r="D21" s="27"/>
      <c r="E21" s="26"/>
      <c r="F21" s="28"/>
      <c r="G21" s="29"/>
      <c r="H21" s="27"/>
      <c r="I21" s="78">
        <f t="shared" si="1"/>
        <v>500</v>
      </c>
      <c r="J21" s="271"/>
      <c r="K21" s="271"/>
      <c r="L21" s="271"/>
      <c r="M21" s="271"/>
      <c r="N21" s="271"/>
      <c r="O21" s="271"/>
      <c r="P21" s="271"/>
      <c r="Q21" s="271"/>
    </row>
    <row r="22" spans="1:17" s="248" customFormat="1" ht="14.25">
      <c r="A22" s="220" t="s">
        <v>1311</v>
      </c>
      <c r="B22" s="189"/>
      <c r="C22" s="189"/>
      <c r="D22" s="189"/>
      <c r="E22" s="189"/>
      <c r="F22" s="219"/>
      <c r="G22" s="188"/>
      <c r="H22" s="189"/>
      <c r="I22" s="243">
        <f t="shared" si="1"/>
        <v>500</v>
      </c>
      <c r="J22" s="3"/>
      <c r="K22" s="3"/>
      <c r="L22" s="3"/>
      <c r="M22" s="3"/>
      <c r="N22" s="3"/>
      <c r="O22" s="3"/>
      <c r="P22" s="3"/>
      <c r="Q22" s="3"/>
    </row>
    <row r="23" spans="1:17" s="248" customFormat="1" ht="14.25">
      <c r="A23" s="220" t="s">
        <v>1312</v>
      </c>
      <c r="B23" s="189"/>
      <c r="C23" s="189"/>
      <c r="D23" s="189"/>
      <c r="E23" s="189"/>
      <c r="F23" s="219"/>
      <c r="G23" s="188"/>
      <c r="H23" s="189"/>
      <c r="I23" s="243">
        <f aca="true" t="shared" si="2" ref="I23:I28">SUM(I24:I24)</f>
        <v>500</v>
      </c>
      <c r="J23" s="3"/>
      <c r="K23" s="3"/>
      <c r="L23" s="3"/>
      <c r="M23" s="3"/>
      <c r="N23" s="3"/>
      <c r="O23" s="3"/>
      <c r="P23" s="3"/>
      <c r="Q23" s="3"/>
    </row>
    <row r="24" spans="1:17" s="5" customFormat="1" ht="67.5">
      <c r="A24" s="149">
        <v>1</v>
      </c>
      <c r="B24" s="31" t="s">
        <v>1289</v>
      </c>
      <c r="C24" s="31" t="s">
        <v>1313</v>
      </c>
      <c r="D24" s="31" t="s">
        <v>1314</v>
      </c>
      <c r="E24" s="31" t="s">
        <v>1315</v>
      </c>
      <c r="F24" s="31" t="s">
        <v>1316</v>
      </c>
      <c r="G24" s="93">
        <v>3883.7</v>
      </c>
      <c r="H24" s="45" t="s">
        <v>1317</v>
      </c>
      <c r="I24" s="242">
        <v>500</v>
      </c>
      <c r="J24" s="199"/>
      <c r="K24" s="199"/>
      <c r="L24" s="199"/>
      <c r="M24" s="199"/>
      <c r="N24" s="199"/>
      <c r="O24" s="199"/>
      <c r="P24" s="199"/>
      <c r="Q24" s="199"/>
    </row>
    <row r="25" spans="1:17" s="4" customFormat="1" ht="18" customHeight="1">
      <c r="A25" s="46">
        <v>1</v>
      </c>
      <c r="B25" s="47" t="s">
        <v>1318</v>
      </c>
      <c r="C25" s="48"/>
      <c r="D25" s="47"/>
      <c r="E25" s="48"/>
      <c r="F25" s="47"/>
      <c r="G25" s="49"/>
      <c r="H25" s="47"/>
      <c r="I25" s="80">
        <f>I26</f>
        <v>30</v>
      </c>
      <c r="J25" s="271"/>
      <c r="K25" s="271"/>
      <c r="L25" s="271"/>
      <c r="M25" s="271"/>
      <c r="N25" s="271"/>
      <c r="O25" s="271"/>
      <c r="P25" s="271"/>
      <c r="Q25" s="271"/>
    </row>
    <row r="26" spans="1:17" s="248" customFormat="1" ht="21.75" customHeight="1">
      <c r="A26" s="276" t="s">
        <v>1319</v>
      </c>
      <c r="B26" s="228"/>
      <c r="C26" s="228"/>
      <c r="D26" s="228"/>
      <c r="E26" s="228"/>
      <c r="F26" s="228"/>
      <c r="G26" s="228"/>
      <c r="H26" s="277"/>
      <c r="I26" s="245">
        <f t="shared" si="2"/>
        <v>30</v>
      </c>
      <c r="J26" s="3"/>
      <c r="K26" s="3"/>
      <c r="L26" s="3"/>
      <c r="M26" s="3"/>
      <c r="N26" s="3"/>
      <c r="O26" s="3"/>
      <c r="P26" s="3"/>
      <c r="Q26" s="3"/>
    </row>
    <row r="27" spans="1:17" s="5" customFormat="1" ht="40.5">
      <c r="A27" s="258">
        <v>1</v>
      </c>
      <c r="B27" s="54" t="s">
        <v>1306</v>
      </c>
      <c r="C27" s="54" t="s">
        <v>1320</v>
      </c>
      <c r="D27" s="54" t="s">
        <v>1321</v>
      </c>
      <c r="E27" s="54" t="s">
        <v>877</v>
      </c>
      <c r="F27" s="55" t="s">
        <v>878</v>
      </c>
      <c r="G27" s="259" t="s">
        <v>804</v>
      </c>
      <c r="H27" s="57" t="s">
        <v>1322</v>
      </c>
      <c r="I27" s="272">
        <v>30</v>
      </c>
      <c r="J27" s="199"/>
      <c r="K27" s="199"/>
      <c r="L27" s="199"/>
      <c r="M27" s="199"/>
      <c r="N27" s="199"/>
      <c r="O27" s="199"/>
      <c r="P27" s="199"/>
      <c r="Q27" s="199"/>
    </row>
    <row r="28" spans="1:17" s="4" customFormat="1" ht="14.25">
      <c r="A28" s="95">
        <v>1</v>
      </c>
      <c r="B28" s="25" t="s">
        <v>1323</v>
      </c>
      <c r="C28" s="59"/>
      <c r="D28" s="25"/>
      <c r="E28" s="59"/>
      <c r="F28" s="60"/>
      <c r="G28" s="61"/>
      <c r="H28" s="59"/>
      <c r="I28" s="107">
        <f t="shared" si="2"/>
        <v>50</v>
      </c>
      <c r="J28" s="271"/>
      <c r="K28" s="271"/>
      <c r="L28" s="271"/>
      <c r="M28" s="271"/>
      <c r="N28" s="271"/>
      <c r="O28" s="271"/>
      <c r="P28" s="271"/>
      <c r="Q28" s="271"/>
    </row>
    <row r="29" spans="1:17" s="5" customFormat="1" ht="81">
      <c r="A29" s="96">
        <v>1</v>
      </c>
      <c r="B29" s="97" t="s">
        <v>1306</v>
      </c>
      <c r="C29" s="97" t="s">
        <v>1320</v>
      </c>
      <c r="D29" s="97" t="s">
        <v>1324</v>
      </c>
      <c r="E29" s="97" t="s">
        <v>1325</v>
      </c>
      <c r="F29" s="55"/>
      <c r="G29" s="194"/>
      <c r="H29" s="98"/>
      <c r="I29" s="194">
        <v>50</v>
      </c>
      <c r="J29" s="199"/>
      <c r="K29" s="199"/>
      <c r="L29" s="199"/>
      <c r="M29" s="199"/>
      <c r="N29" s="199"/>
      <c r="O29" s="199"/>
      <c r="P29" s="199"/>
      <c r="Q29" s="199"/>
    </row>
    <row r="30" spans="1:17" s="4" customFormat="1" ht="14.25">
      <c r="A30" s="58">
        <v>1</v>
      </c>
      <c r="B30" s="25" t="s">
        <v>1326</v>
      </c>
      <c r="C30" s="59"/>
      <c r="D30" s="25"/>
      <c r="E30" s="59"/>
      <c r="F30" s="60"/>
      <c r="G30" s="61"/>
      <c r="H30" s="59"/>
      <c r="I30" s="83">
        <f>SUM(I31:I31)</f>
        <v>298</v>
      </c>
      <c r="J30" s="271"/>
      <c r="K30" s="271"/>
      <c r="L30" s="271"/>
      <c r="M30" s="271"/>
      <c r="N30" s="271"/>
      <c r="O30" s="271"/>
      <c r="P30" s="271"/>
      <c r="Q30" s="271"/>
    </row>
    <row r="31" spans="1:17" s="5" customFormat="1" ht="54">
      <c r="A31" s="183">
        <v>1</v>
      </c>
      <c r="B31" s="31" t="s">
        <v>1278</v>
      </c>
      <c r="C31" s="31" t="s">
        <v>1327</v>
      </c>
      <c r="D31" s="31" t="s">
        <v>1328</v>
      </c>
      <c r="E31" s="31" t="s">
        <v>938</v>
      </c>
      <c r="F31" s="251" t="s">
        <v>1329</v>
      </c>
      <c r="G31" s="252" t="s">
        <v>804</v>
      </c>
      <c r="H31" s="31" t="s">
        <v>804</v>
      </c>
      <c r="I31" s="194">
        <v>298</v>
      </c>
      <c r="J31" s="199"/>
      <c r="K31" s="199"/>
      <c r="L31" s="199"/>
      <c r="M31" s="199"/>
      <c r="N31" s="199"/>
      <c r="O31" s="199"/>
      <c r="P31" s="199"/>
      <c r="Q31" s="199"/>
    </row>
    <row r="32" spans="1:17" s="11" customFormat="1" ht="15.75">
      <c r="A32" s="58">
        <v>2</v>
      </c>
      <c r="B32" s="25" t="s">
        <v>1330</v>
      </c>
      <c r="C32" s="59"/>
      <c r="D32" s="25"/>
      <c r="E32" s="59"/>
      <c r="F32" s="60"/>
      <c r="G32" s="61"/>
      <c r="H32" s="59"/>
      <c r="I32" s="247">
        <f>SUM(I33:I34)</f>
        <v>158.45</v>
      </c>
      <c r="J32" s="254"/>
      <c r="K32" s="254"/>
      <c r="L32" s="254"/>
      <c r="M32" s="254"/>
      <c r="N32" s="254"/>
      <c r="O32" s="254"/>
      <c r="P32" s="254"/>
      <c r="Q32" s="254"/>
    </row>
    <row r="33" spans="1:17" s="11" customFormat="1" ht="75.75" customHeight="1">
      <c r="A33" s="278">
        <v>1</v>
      </c>
      <c r="B33" s="279" t="s">
        <v>1278</v>
      </c>
      <c r="C33" s="279"/>
      <c r="D33" s="279" t="s">
        <v>1331</v>
      </c>
      <c r="E33" s="279" t="s">
        <v>1332</v>
      </c>
      <c r="F33" s="280" t="s">
        <v>1333</v>
      </c>
      <c r="G33" s="281"/>
      <c r="H33" s="282"/>
      <c r="I33" s="194">
        <v>57.16</v>
      </c>
      <c r="J33" s="254"/>
      <c r="K33" s="254"/>
      <c r="L33" s="254"/>
      <c r="M33" s="254"/>
      <c r="N33" s="254"/>
      <c r="O33" s="254"/>
      <c r="P33" s="254"/>
      <c r="Q33" s="254"/>
    </row>
    <row r="34" spans="1:17" s="11" customFormat="1" ht="67.5">
      <c r="A34" s="278">
        <v>2</v>
      </c>
      <c r="B34" s="279" t="s">
        <v>1278</v>
      </c>
      <c r="C34" s="279"/>
      <c r="D34" s="279" t="s">
        <v>1331</v>
      </c>
      <c r="E34" s="279" t="s">
        <v>1332</v>
      </c>
      <c r="F34" s="280" t="s">
        <v>1333</v>
      </c>
      <c r="G34" s="281"/>
      <c r="H34" s="282"/>
      <c r="I34" s="194">
        <v>101.29</v>
      </c>
      <c r="J34" s="254"/>
      <c r="K34" s="254"/>
      <c r="L34" s="254"/>
      <c r="M34" s="254"/>
      <c r="N34" s="254"/>
      <c r="O34" s="254"/>
      <c r="P34" s="254"/>
      <c r="Q34" s="254"/>
    </row>
    <row r="35" spans="1:17" s="11" customFormat="1" ht="15.75">
      <c r="A35" s="58">
        <v>5</v>
      </c>
      <c r="B35" s="25" t="s">
        <v>1334</v>
      </c>
      <c r="C35" s="59"/>
      <c r="D35" s="25"/>
      <c r="E35" s="59"/>
      <c r="F35" s="60"/>
      <c r="G35" s="61"/>
      <c r="H35" s="59"/>
      <c r="I35" s="83">
        <f>I36+I41</f>
        <v>5130</v>
      </c>
      <c r="J35" s="254"/>
      <c r="K35" s="254"/>
      <c r="L35" s="254"/>
      <c r="M35" s="254"/>
      <c r="N35" s="254"/>
      <c r="O35" s="254"/>
      <c r="P35" s="254"/>
      <c r="Q35" s="254"/>
    </row>
    <row r="36" spans="1:17" s="253" customFormat="1" ht="15.75">
      <c r="A36" s="62" t="s">
        <v>1335</v>
      </c>
      <c r="B36" s="63"/>
      <c r="C36" s="63"/>
      <c r="D36" s="63"/>
      <c r="E36" s="63"/>
      <c r="F36" s="63"/>
      <c r="G36" s="63"/>
      <c r="H36" s="63"/>
      <c r="I36" s="84">
        <f>SUM(I37:I40)</f>
        <v>3530</v>
      </c>
      <c r="J36" s="274"/>
      <c r="K36" s="274"/>
      <c r="L36" s="274"/>
      <c r="M36" s="274"/>
      <c r="N36" s="274"/>
      <c r="O36" s="274"/>
      <c r="P36" s="274"/>
      <c r="Q36" s="274"/>
    </row>
    <row r="37" spans="1:17" s="11" customFormat="1" ht="48">
      <c r="A37" s="283">
        <v>1</v>
      </c>
      <c r="B37" s="65" t="s">
        <v>1336</v>
      </c>
      <c r="C37" s="65"/>
      <c r="D37" s="65" t="s">
        <v>1337</v>
      </c>
      <c r="E37" s="65" t="s">
        <v>1338</v>
      </c>
      <c r="F37" s="65" t="s">
        <v>965</v>
      </c>
      <c r="G37" s="65">
        <v>4300</v>
      </c>
      <c r="H37" s="65" t="s">
        <v>1339</v>
      </c>
      <c r="I37" s="85">
        <v>860</v>
      </c>
      <c r="J37" s="254"/>
      <c r="K37" s="254"/>
      <c r="L37" s="254"/>
      <c r="M37" s="254"/>
      <c r="N37" s="254"/>
      <c r="O37" s="254"/>
      <c r="P37" s="254"/>
      <c r="Q37" s="254"/>
    </row>
    <row r="38" spans="1:17" s="11" customFormat="1" ht="48">
      <c r="A38" s="283">
        <v>2</v>
      </c>
      <c r="B38" s="65" t="s">
        <v>1336</v>
      </c>
      <c r="C38" s="65"/>
      <c r="D38" s="65" t="s">
        <v>1340</v>
      </c>
      <c r="E38" s="65" t="s">
        <v>1341</v>
      </c>
      <c r="F38" s="65" t="s">
        <v>965</v>
      </c>
      <c r="G38" s="65">
        <v>4000</v>
      </c>
      <c r="H38" s="65" t="s">
        <v>1342</v>
      </c>
      <c r="I38" s="85">
        <v>800</v>
      </c>
      <c r="J38" s="254"/>
      <c r="K38" s="254"/>
      <c r="L38" s="254"/>
      <c r="M38" s="254"/>
      <c r="N38" s="254"/>
      <c r="O38" s="254"/>
      <c r="P38" s="254"/>
      <c r="Q38" s="254"/>
    </row>
    <row r="39" spans="1:17" s="11" customFormat="1" ht="60">
      <c r="A39" s="283">
        <v>3</v>
      </c>
      <c r="B39" s="65" t="s">
        <v>1336</v>
      </c>
      <c r="C39" s="65"/>
      <c r="D39" s="65" t="s">
        <v>1343</v>
      </c>
      <c r="E39" s="65" t="s">
        <v>1344</v>
      </c>
      <c r="F39" s="65" t="s">
        <v>965</v>
      </c>
      <c r="G39" s="65">
        <v>4800</v>
      </c>
      <c r="H39" s="65" t="s">
        <v>1345</v>
      </c>
      <c r="I39" s="85">
        <v>960</v>
      </c>
      <c r="J39" s="254"/>
      <c r="K39" s="254"/>
      <c r="L39" s="254"/>
      <c r="M39" s="254"/>
      <c r="N39" s="254"/>
      <c r="O39" s="254"/>
      <c r="P39" s="254"/>
      <c r="Q39" s="254"/>
    </row>
    <row r="40" spans="1:17" s="11" customFormat="1" ht="72">
      <c r="A40" s="283">
        <v>4</v>
      </c>
      <c r="B40" s="65" t="s">
        <v>1336</v>
      </c>
      <c r="C40" s="65"/>
      <c r="D40" s="65" t="s">
        <v>1346</v>
      </c>
      <c r="E40" s="65" t="s">
        <v>1347</v>
      </c>
      <c r="F40" s="65" t="s">
        <v>965</v>
      </c>
      <c r="G40" s="65">
        <v>4550</v>
      </c>
      <c r="H40" s="65" t="s">
        <v>1348</v>
      </c>
      <c r="I40" s="85">
        <v>910</v>
      </c>
      <c r="J40" s="254"/>
      <c r="K40" s="254"/>
      <c r="L40" s="254"/>
      <c r="M40" s="254"/>
      <c r="N40" s="254"/>
      <c r="O40" s="254"/>
      <c r="P40" s="254"/>
      <c r="Q40" s="254"/>
    </row>
    <row r="41" spans="1:17" s="253" customFormat="1" ht="15.75">
      <c r="A41" s="62" t="s">
        <v>970</v>
      </c>
      <c r="B41" s="63"/>
      <c r="C41" s="63"/>
      <c r="D41" s="63"/>
      <c r="E41" s="63"/>
      <c r="F41" s="63"/>
      <c r="G41" s="63"/>
      <c r="H41" s="63"/>
      <c r="I41" s="84">
        <f>SUM(I42:I42)</f>
        <v>1600</v>
      </c>
      <c r="J41" s="274"/>
      <c r="K41" s="274"/>
      <c r="L41" s="274"/>
      <c r="M41" s="274"/>
      <c r="N41" s="274"/>
      <c r="O41" s="274"/>
      <c r="P41" s="274"/>
      <c r="Q41" s="274"/>
    </row>
    <row r="42" spans="1:17" s="11" customFormat="1" ht="60">
      <c r="A42" s="72">
        <v>5</v>
      </c>
      <c r="B42" s="65" t="s">
        <v>1336</v>
      </c>
      <c r="C42" s="65"/>
      <c r="D42" s="65" t="s">
        <v>1340</v>
      </c>
      <c r="E42" s="65" t="s">
        <v>1349</v>
      </c>
      <c r="F42" s="65" t="s">
        <v>972</v>
      </c>
      <c r="G42" s="65">
        <v>8000</v>
      </c>
      <c r="H42" s="65" t="s">
        <v>1350</v>
      </c>
      <c r="I42" s="85">
        <v>1600</v>
      </c>
      <c r="J42" s="254"/>
      <c r="K42" s="254"/>
      <c r="L42" s="254"/>
      <c r="M42" s="254"/>
      <c r="N42" s="254"/>
      <c r="O42" s="254"/>
      <c r="P42" s="254"/>
      <c r="Q42" s="254"/>
    </row>
  </sheetData>
  <sheetProtection/>
  <autoFilter ref="A2:Q42"/>
  <mergeCells count="18">
    <mergeCell ref="A1:I1"/>
    <mergeCell ref="B3:H3"/>
    <mergeCell ref="B4:H4"/>
    <mergeCell ref="B7:H7"/>
    <mergeCell ref="B9:H9"/>
    <mergeCell ref="B19:H19"/>
    <mergeCell ref="B21:H21"/>
    <mergeCell ref="A22:H22"/>
    <mergeCell ref="A23:H23"/>
    <mergeCell ref="B25:H25"/>
    <mergeCell ref="A26:H26"/>
    <mergeCell ref="B28:H28"/>
    <mergeCell ref="B30:H30"/>
    <mergeCell ref="B32:H32"/>
    <mergeCell ref="B35:H35"/>
    <mergeCell ref="A36:H36"/>
    <mergeCell ref="A41:H41"/>
    <mergeCell ref="J3:Q4"/>
  </mergeCells>
  <printOptions/>
  <pageMargins left="0.3541666666666667" right="0.19652777777777777" top="0.39305555555555555" bottom="0.3541666666666667" header="0.275" footer="0.19652777777777777"/>
  <pageSetup fitToHeight="0" fitToWidth="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theme="9" tint="0.4000000059604645"/>
  </sheetPr>
  <dimension ref="A1:Q28"/>
  <sheetViews>
    <sheetView view="pageBreakPreview" zoomScale="85" zoomScaleNormal="55" zoomScaleSheetLayoutView="85" workbookViewId="0" topLeftCell="A1">
      <pane xSplit="1" ySplit="3" topLeftCell="B21" activePane="bottomRight" state="frozen"/>
      <selection pane="bottomRight" activeCell="E97" sqref="E97"/>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7" width="9.00390625" style="254" customWidth="1"/>
    <col min="18" max="16384" width="9.00390625" style="11" customWidth="1"/>
  </cols>
  <sheetData>
    <row r="1" spans="1:17" s="1" customFormat="1" ht="45.75" customHeight="1">
      <c r="A1" s="200" t="s">
        <v>1351</v>
      </c>
      <c r="B1" s="201"/>
      <c r="C1" s="201"/>
      <c r="D1" s="201"/>
      <c r="E1" s="201"/>
      <c r="F1" s="202"/>
      <c r="G1" s="203"/>
      <c r="H1" s="201"/>
      <c r="I1" s="240"/>
      <c r="J1" s="269"/>
      <c r="K1" s="269"/>
      <c r="L1" s="269"/>
      <c r="M1" s="269"/>
      <c r="N1" s="269"/>
      <c r="O1" s="269"/>
      <c r="P1" s="269"/>
      <c r="Q1" s="269"/>
    </row>
    <row r="2" spans="1:17" s="2" customFormat="1" ht="28.5">
      <c r="A2" s="16" t="s">
        <v>785</v>
      </c>
      <c r="B2" s="17" t="s">
        <v>786</v>
      </c>
      <c r="C2" s="17" t="s">
        <v>787</v>
      </c>
      <c r="D2" s="17" t="s">
        <v>788</v>
      </c>
      <c r="E2" s="17" t="s">
        <v>789</v>
      </c>
      <c r="F2" s="17" t="s">
        <v>790</v>
      </c>
      <c r="G2" s="18" t="s">
        <v>791</v>
      </c>
      <c r="H2" s="17" t="s">
        <v>792</v>
      </c>
      <c r="I2" s="75" t="s">
        <v>793</v>
      </c>
      <c r="J2" s="270"/>
      <c r="K2" s="270"/>
      <c r="L2" s="270"/>
      <c r="M2" s="270"/>
      <c r="N2" s="270"/>
      <c r="O2" s="270"/>
      <c r="P2" s="270"/>
      <c r="Q2" s="270"/>
    </row>
    <row r="3" spans="1:17" s="3" customFormat="1" ht="24" customHeight="1">
      <c r="A3" s="19">
        <f>A4+A7+A13+A16+A18+A22+A24</f>
        <v>15</v>
      </c>
      <c r="B3" s="20" t="s">
        <v>1352</v>
      </c>
      <c r="C3" s="21"/>
      <c r="D3" s="21"/>
      <c r="E3" s="21"/>
      <c r="F3" s="22"/>
      <c r="G3" s="23"/>
      <c r="H3" s="21"/>
      <c r="I3" s="76">
        <f>I4+I7+I13+I16+I18+I22+I24</f>
        <v>2804</v>
      </c>
      <c r="J3" s="241"/>
      <c r="K3" s="241"/>
      <c r="L3" s="241"/>
      <c r="M3" s="241"/>
      <c r="N3" s="241"/>
      <c r="O3" s="241"/>
      <c r="P3" s="241"/>
      <c r="Q3" s="241"/>
    </row>
    <row r="4" spans="1:17" s="4" customFormat="1" ht="14.25">
      <c r="A4" s="24">
        <v>2</v>
      </c>
      <c r="B4" s="204" t="s">
        <v>1353</v>
      </c>
      <c r="C4" s="26"/>
      <c r="D4" s="27"/>
      <c r="E4" s="26"/>
      <c r="F4" s="28"/>
      <c r="G4" s="29"/>
      <c r="H4" s="26"/>
      <c r="I4" s="78">
        <f>SUM(I5:I6)</f>
        <v>449</v>
      </c>
      <c r="J4" s="241"/>
      <c r="K4" s="241"/>
      <c r="L4" s="241"/>
      <c r="M4" s="241"/>
      <c r="N4" s="241"/>
      <c r="O4" s="241"/>
      <c r="P4" s="241"/>
      <c r="Q4" s="241"/>
    </row>
    <row r="5" spans="1:17" s="4" customFormat="1" ht="67.5">
      <c r="A5" s="205">
        <v>1</v>
      </c>
      <c r="B5" s="206" t="s">
        <v>1354</v>
      </c>
      <c r="C5" s="206" t="s">
        <v>1355</v>
      </c>
      <c r="D5" s="206" t="s">
        <v>1356</v>
      </c>
      <c r="E5" s="206" t="s">
        <v>1357</v>
      </c>
      <c r="F5" s="207" t="s">
        <v>1358</v>
      </c>
      <c r="G5" s="208">
        <v>979</v>
      </c>
      <c r="H5" s="206" t="s">
        <v>1359</v>
      </c>
      <c r="I5" s="242">
        <v>170</v>
      </c>
      <c r="J5" s="271"/>
      <c r="K5" s="271"/>
      <c r="L5" s="271"/>
      <c r="M5" s="271"/>
      <c r="N5" s="271"/>
      <c r="O5" s="271"/>
      <c r="P5" s="271"/>
      <c r="Q5" s="271"/>
    </row>
    <row r="6" spans="1:17" s="4" customFormat="1" ht="54">
      <c r="A6" s="205">
        <v>2</v>
      </c>
      <c r="B6" s="206" t="s">
        <v>1354</v>
      </c>
      <c r="C6" s="206" t="s">
        <v>1360</v>
      </c>
      <c r="D6" s="206" t="s">
        <v>1361</v>
      </c>
      <c r="E6" s="206" t="s">
        <v>1362</v>
      </c>
      <c r="F6" s="207" t="s">
        <v>1363</v>
      </c>
      <c r="G6" s="208">
        <v>16001</v>
      </c>
      <c r="H6" s="206" t="s">
        <v>1364</v>
      </c>
      <c r="I6" s="242">
        <v>279</v>
      </c>
      <c r="J6" s="271"/>
      <c r="K6" s="271"/>
      <c r="L6" s="271"/>
      <c r="M6" s="271"/>
      <c r="N6" s="271"/>
      <c r="O6" s="271"/>
      <c r="P6" s="271"/>
      <c r="Q6" s="271"/>
    </row>
    <row r="7" spans="1:17" s="5" customFormat="1" ht="15">
      <c r="A7" s="34">
        <v>5</v>
      </c>
      <c r="B7" s="209" t="s">
        <v>1365</v>
      </c>
      <c r="C7" s="36"/>
      <c r="D7" s="37"/>
      <c r="E7" s="36"/>
      <c r="F7" s="38"/>
      <c r="G7" s="39"/>
      <c r="H7" s="40"/>
      <c r="I7" s="78">
        <f>SUM(I8:I12)</f>
        <v>250</v>
      </c>
      <c r="J7" s="199"/>
      <c r="K7" s="199"/>
      <c r="L7" s="199"/>
      <c r="M7" s="199"/>
      <c r="N7" s="199"/>
      <c r="O7" s="199"/>
      <c r="P7" s="199"/>
      <c r="Q7" s="199"/>
    </row>
    <row r="8" spans="1:17" s="5" customFormat="1" ht="67.5">
      <c r="A8" s="210">
        <v>1</v>
      </c>
      <c r="B8" s="206" t="s">
        <v>1354</v>
      </c>
      <c r="C8" s="206" t="s">
        <v>1366</v>
      </c>
      <c r="D8" s="206" t="s">
        <v>1367</v>
      </c>
      <c r="E8" s="206" t="s">
        <v>1368</v>
      </c>
      <c r="F8" s="207"/>
      <c r="G8" s="208"/>
      <c r="H8" s="206"/>
      <c r="I8" s="242">
        <v>50</v>
      </c>
      <c r="J8" s="199"/>
      <c r="K8" s="199"/>
      <c r="L8" s="199"/>
      <c r="M8" s="199"/>
      <c r="N8" s="199"/>
      <c r="O8" s="199"/>
      <c r="P8" s="199"/>
      <c r="Q8" s="199"/>
    </row>
    <row r="9" spans="1:17" s="5" customFormat="1" ht="54">
      <c r="A9" s="210">
        <v>2</v>
      </c>
      <c r="B9" s="206" t="s">
        <v>1354</v>
      </c>
      <c r="C9" s="206" t="s">
        <v>1369</v>
      </c>
      <c r="D9" s="206" t="s">
        <v>1370</v>
      </c>
      <c r="E9" s="206" t="s">
        <v>1368</v>
      </c>
      <c r="F9" s="207"/>
      <c r="G9" s="208"/>
      <c r="H9" s="206"/>
      <c r="I9" s="242">
        <v>50</v>
      </c>
      <c r="J9" s="199"/>
      <c r="K9" s="199"/>
      <c r="L9" s="199"/>
      <c r="M9" s="199"/>
      <c r="N9" s="199"/>
      <c r="O9" s="199"/>
      <c r="P9" s="199"/>
      <c r="Q9" s="199"/>
    </row>
    <row r="10" spans="1:17" s="5" customFormat="1" ht="40.5">
      <c r="A10" s="210">
        <v>3</v>
      </c>
      <c r="B10" s="206" t="s">
        <v>1354</v>
      </c>
      <c r="C10" s="206" t="s">
        <v>1355</v>
      </c>
      <c r="D10" s="206" t="s">
        <v>1371</v>
      </c>
      <c r="E10" s="206" t="s">
        <v>1368</v>
      </c>
      <c r="F10" s="207"/>
      <c r="G10" s="208"/>
      <c r="H10" s="206"/>
      <c r="I10" s="242">
        <v>50</v>
      </c>
      <c r="J10" s="199"/>
      <c r="K10" s="199"/>
      <c r="L10" s="199"/>
      <c r="M10" s="199"/>
      <c r="N10" s="199"/>
      <c r="O10" s="199"/>
      <c r="P10" s="199"/>
      <c r="Q10" s="199"/>
    </row>
    <row r="11" spans="1:17" s="5" customFormat="1" ht="54">
      <c r="A11" s="210">
        <v>4</v>
      </c>
      <c r="B11" s="206" t="s">
        <v>1354</v>
      </c>
      <c r="C11" s="206" t="s">
        <v>1372</v>
      </c>
      <c r="D11" s="206" t="s">
        <v>1373</v>
      </c>
      <c r="E11" s="206" t="s">
        <v>1374</v>
      </c>
      <c r="F11" s="207"/>
      <c r="G11" s="208"/>
      <c r="H11" s="206"/>
      <c r="I11" s="242">
        <v>50</v>
      </c>
      <c r="J11" s="199"/>
      <c r="K11" s="199"/>
      <c r="L11" s="199"/>
      <c r="M11" s="199"/>
      <c r="N11" s="199"/>
      <c r="O11" s="199"/>
      <c r="P11" s="199"/>
      <c r="Q11" s="199"/>
    </row>
    <row r="12" spans="1:17" s="5" customFormat="1" ht="67.5">
      <c r="A12" s="210">
        <v>5</v>
      </c>
      <c r="B12" s="206" t="s">
        <v>1354</v>
      </c>
      <c r="C12" s="206" t="s">
        <v>1366</v>
      </c>
      <c r="D12" s="206" t="s">
        <v>1375</v>
      </c>
      <c r="E12" s="206" t="s">
        <v>1376</v>
      </c>
      <c r="F12" s="207"/>
      <c r="G12" s="208"/>
      <c r="H12" s="206"/>
      <c r="I12" s="242">
        <v>50</v>
      </c>
      <c r="J12" s="199"/>
      <c r="K12" s="199"/>
      <c r="L12" s="199"/>
      <c r="M12" s="199"/>
      <c r="N12" s="199"/>
      <c r="O12" s="199"/>
      <c r="P12" s="199"/>
      <c r="Q12" s="199"/>
    </row>
    <row r="13" spans="1:17" s="4" customFormat="1" ht="18" customHeight="1">
      <c r="A13" s="46">
        <v>1</v>
      </c>
      <c r="B13" s="224" t="s">
        <v>1377</v>
      </c>
      <c r="C13" s="48"/>
      <c r="D13" s="47"/>
      <c r="E13" s="48"/>
      <c r="F13" s="47"/>
      <c r="G13" s="49"/>
      <c r="H13" s="47"/>
      <c r="I13" s="80">
        <f>I14</f>
        <v>30</v>
      </c>
      <c r="J13" s="271"/>
      <c r="K13" s="271"/>
      <c r="L13" s="271"/>
      <c r="M13" s="271"/>
      <c r="N13" s="271"/>
      <c r="O13" s="271"/>
      <c r="P13" s="271"/>
      <c r="Q13" s="271"/>
    </row>
    <row r="14" spans="1:17" s="248" customFormat="1" ht="21.75" customHeight="1">
      <c r="A14" s="255" t="s">
        <v>1378</v>
      </c>
      <c r="B14" s="256"/>
      <c r="C14" s="256"/>
      <c r="D14" s="256"/>
      <c r="E14" s="256"/>
      <c r="F14" s="256"/>
      <c r="G14" s="256"/>
      <c r="H14" s="257"/>
      <c r="I14" s="245">
        <f>SUM(I15:I15)</f>
        <v>30</v>
      </c>
      <c r="J14" s="3"/>
      <c r="K14" s="3"/>
      <c r="L14" s="3"/>
      <c r="M14" s="3"/>
      <c r="N14" s="3"/>
      <c r="O14" s="3"/>
      <c r="P14" s="3"/>
      <c r="Q14" s="3"/>
    </row>
    <row r="15" spans="1:17" s="5" customFormat="1" ht="40.5">
      <c r="A15" s="258">
        <v>1</v>
      </c>
      <c r="B15" s="98" t="s">
        <v>1379</v>
      </c>
      <c r="C15" s="98" t="s">
        <v>1380</v>
      </c>
      <c r="D15" s="98" t="s">
        <v>1381</v>
      </c>
      <c r="E15" s="98" t="s">
        <v>877</v>
      </c>
      <c r="F15" s="55" t="s">
        <v>878</v>
      </c>
      <c r="G15" s="259" t="s">
        <v>804</v>
      </c>
      <c r="H15" s="57" t="s">
        <v>885</v>
      </c>
      <c r="I15" s="272">
        <v>30</v>
      </c>
      <c r="J15" s="199"/>
      <c r="K15" s="199"/>
      <c r="L15" s="199"/>
      <c r="M15" s="199"/>
      <c r="N15" s="199"/>
      <c r="O15" s="199"/>
      <c r="P15" s="199"/>
      <c r="Q15" s="199"/>
    </row>
    <row r="16" spans="1:17" s="4" customFormat="1" ht="14.25">
      <c r="A16" s="95">
        <v>1</v>
      </c>
      <c r="B16" s="204" t="s">
        <v>1382</v>
      </c>
      <c r="C16" s="59"/>
      <c r="D16" s="25"/>
      <c r="E16" s="59"/>
      <c r="F16" s="60"/>
      <c r="G16" s="61"/>
      <c r="H16" s="59"/>
      <c r="I16" s="107">
        <f>SUM(I17:I17)</f>
        <v>10</v>
      </c>
      <c r="J16" s="271"/>
      <c r="K16" s="271"/>
      <c r="L16" s="271"/>
      <c r="M16" s="271"/>
      <c r="N16" s="271"/>
      <c r="O16" s="271"/>
      <c r="P16" s="271"/>
      <c r="Q16" s="271"/>
    </row>
    <row r="17" spans="1:17" s="5" customFormat="1" ht="54">
      <c r="A17" s="96">
        <v>1</v>
      </c>
      <c r="B17" s="98" t="s">
        <v>1379</v>
      </c>
      <c r="C17" s="98" t="s">
        <v>1383</v>
      </c>
      <c r="D17" s="98" t="s">
        <v>1384</v>
      </c>
      <c r="E17" s="98" t="s">
        <v>1385</v>
      </c>
      <c r="F17" s="43" t="s">
        <v>908</v>
      </c>
      <c r="G17" s="98" t="s">
        <v>804</v>
      </c>
      <c r="H17" s="98" t="s">
        <v>804</v>
      </c>
      <c r="I17" s="246">
        <v>10</v>
      </c>
      <c r="J17" s="199"/>
      <c r="K17" s="199"/>
      <c r="L17" s="199"/>
      <c r="M17" s="199"/>
      <c r="N17" s="199"/>
      <c r="O17" s="199"/>
      <c r="P17" s="199"/>
      <c r="Q17" s="199"/>
    </row>
    <row r="18" spans="1:17" s="4" customFormat="1" ht="14.25">
      <c r="A18" s="95">
        <v>3</v>
      </c>
      <c r="B18" s="204" t="s">
        <v>1386</v>
      </c>
      <c r="C18" s="59"/>
      <c r="D18" s="25"/>
      <c r="E18" s="59"/>
      <c r="F18" s="60"/>
      <c r="G18" s="61"/>
      <c r="H18" s="59"/>
      <c r="I18" s="107">
        <f>SUM(I19:I21)</f>
        <v>150</v>
      </c>
      <c r="J18" s="271"/>
      <c r="K18" s="271"/>
      <c r="L18" s="271"/>
      <c r="M18" s="271"/>
      <c r="N18" s="271"/>
      <c r="O18" s="271"/>
      <c r="P18" s="271"/>
      <c r="Q18" s="271"/>
    </row>
    <row r="19" spans="1:17" s="5" customFormat="1" ht="40.5">
      <c r="A19" s="96">
        <v>1</v>
      </c>
      <c r="B19" s="98" t="s">
        <v>1379</v>
      </c>
      <c r="C19" s="98" t="s">
        <v>1387</v>
      </c>
      <c r="D19" s="98" t="s">
        <v>1388</v>
      </c>
      <c r="E19" s="98" t="s">
        <v>1116</v>
      </c>
      <c r="F19" s="43" t="s">
        <v>1389</v>
      </c>
      <c r="G19" s="194">
        <v>19536.05</v>
      </c>
      <c r="H19" s="98" t="s">
        <v>804</v>
      </c>
      <c r="I19" s="194">
        <v>50</v>
      </c>
      <c r="J19" s="199"/>
      <c r="K19" s="199"/>
      <c r="L19" s="199"/>
      <c r="M19" s="199"/>
      <c r="N19" s="199"/>
      <c r="O19" s="199"/>
      <c r="P19" s="199"/>
      <c r="Q19" s="199"/>
    </row>
    <row r="20" spans="1:17" s="5" customFormat="1" ht="40.5">
      <c r="A20" s="96">
        <v>2</v>
      </c>
      <c r="B20" s="98" t="s">
        <v>1379</v>
      </c>
      <c r="C20" s="98" t="s">
        <v>1380</v>
      </c>
      <c r="D20" s="98" t="s">
        <v>1390</v>
      </c>
      <c r="E20" s="98" t="s">
        <v>1391</v>
      </c>
      <c r="F20" s="43" t="s">
        <v>1391</v>
      </c>
      <c r="G20" s="194">
        <v>5489</v>
      </c>
      <c r="H20" s="98" t="s">
        <v>804</v>
      </c>
      <c r="I20" s="194">
        <v>50</v>
      </c>
      <c r="J20" s="199"/>
      <c r="K20" s="199"/>
      <c r="L20" s="199"/>
      <c r="M20" s="199"/>
      <c r="N20" s="199"/>
      <c r="O20" s="199"/>
      <c r="P20" s="199"/>
      <c r="Q20" s="199"/>
    </row>
    <row r="21" spans="1:17" s="5" customFormat="1" ht="54">
      <c r="A21" s="96">
        <v>3</v>
      </c>
      <c r="B21" s="98" t="s">
        <v>1379</v>
      </c>
      <c r="C21" s="98" t="s">
        <v>1392</v>
      </c>
      <c r="D21" s="98" t="s">
        <v>1393</v>
      </c>
      <c r="E21" s="98" t="s">
        <v>1394</v>
      </c>
      <c r="F21" s="43" t="s">
        <v>1395</v>
      </c>
      <c r="G21" s="194">
        <v>1647.95</v>
      </c>
      <c r="H21" s="98" t="s">
        <v>804</v>
      </c>
      <c r="I21" s="194">
        <v>50</v>
      </c>
      <c r="J21" s="199"/>
      <c r="K21" s="199"/>
      <c r="L21" s="199"/>
      <c r="M21" s="199"/>
      <c r="N21" s="199"/>
      <c r="O21" s="199"/>
      <c r="P21" s="199"/>
      <c r="Q21" s="199"/>
    </row>
    <row r="22" spans="1:17" s="4" customFormat="1" ht="14.25">
      <c r="A22" s="58">
        <v>1</v>
      </c>
      <c r="B22" s="204" t="s">
        <v>1396</v>
      </c>
      <c r="C22" s="59"/>
      <c r="D22" s="25"/>
      <c r="E22" s="59"/>
      <c r="F22" s="60"/>
      <c r="G22" s="61"/>
      <c r="H22" s="59"/>
      <c r="I22" s="83">
        <f>SUM(I23:I23)</f>
        <v>1274</v>
      </c>
      <c r="J22" s="271"/>
      <c r="K22" s="271"/>
      <c r="L22" s="271"/>
      <c r="M22" s="271"/>
      <c r="N22" s="271"/>
      <c r="O22" s="271"/>
      <c r="P22" s="271"/>
      <c r="Q22" s="271"/>
    </row>
    <row r="23" spans="1:17" s="5" customFormat="1" ht="40.5">
      <c r="A23" s="260">
        <v>1</v>
      </c>
      <c r="B23" s="206" t="s">
        <v>1354</v>
      </c>
      <c r="C23" s="206" t="s">
        <v>1397</v>
      </c>
      <c r="D23" s="206" t="s">
        <v>1398</v>
      </c>
      <c r="E23" s="206" t="s">
        <v>1399</v>
      </c>
      <c r="F23" s="261" t="s">
        <v>1400</v>
      </c>
      <c r="G23" s="262" t="s">
        <v>804</v>
      </c>
      <c r="H23" s="206" t="s">
        <v>804</v>
      </c>
      <c r="I23" s="194">
        <v>1274</v>
      </c>
      <c r="J23" s="199"/>
      <c r="K23" s="199"/>
      <c r="L23" s="199"/>
      <c r="M23" s="199"/>
      <c r="N23" s="199"/>
      <c r="O23" s="199"/>
      <c r="P23" s="199"/>
      <c r="Q23" s="199"/>
    </row>
    <row r="24" spans="1:17" s="11" customFormat="1" ht="15.75">
      <c r="A24" s="58">
        <v>2</v>
      </c>
      <c r="B24" s="204" t="s">
        <v>1401</v>
      </c>
      <c r="C24" s="59"/>
      <c r="D24" s="25"/>
      <c r="E24" s="59"/>
      <c r="F24" s="60"/>
      <c r="G24" s="61"/>
      <c r="H24" s="59"/>
      <c r="I24" s="83">
        <f>I26+I28</f>
        <v>641</v>
      </c>
      <c r="J24" s="254"/>
      <c r="K24" s="254"/>
      <c r="L24" s="254"/>
      <c r="M24" s="254"/>
      <c r="N24" s="254"/>
      <c r="O24" s="254"/>
      <c r="P24" s="254"/>
      <c r="Q24" s="254"/>
    </row>
    <row r="25" spans="1:17" s="253" customFormat="1" ht="15.75">
      <c r="A25" s="263" t="s">
        <v>1402</v>
      </c>
      <c r="B25" s="264"/>
      <c r="C25" s="264"/>
      <c r="D25" s="264"/>
      <c r="E25" s="264"/>
      <c r="F25" s="264"/>
      <c r="G25" s="264"/>
      <c r="H25" s="264"/>
      <c r="I25" s="273"/>
      <c r="J25" s="274"/>
      <c r="K25" s="274"/>
      <c r="L25" s="274"/>
      <c r="M25" s="274"/>
      <c r="N25" s="274"/>
      <c r="O25" s="274"/>
      <c r="P25" s="274"/>
      <c r="Q25" s="274"/>
    </row>
    <row r="26" spans="1:17" s="11" customFormat="1" ht="48">
      <c r="A26" s="265">
        <v>1</v>
      </c>
      <c r="B26" s="266" t="s">
        <v>1354</v>
      </c>
      <c r="C26" s="266"/>
      <c r="D26" s="266" t="s">
        <v>1403</v>
      </c>
      <c r="E26" s="266" t="s">
        <v>1404</v>
      </c>
      <c r="F26" s="266" t="s">
        <v>1405</v>
      </c>
      <c r="G26" s="266">
        <v>219</v>
      </c>
      <c r="H26" s="266" t="s">
        <v>1406</v>
      </c>
      <c r="I26" s="273">
        <v>40</v>
      </c>
      <c r="J26" s="254"/>
      <c r="K26" s="254"/>
      <c r="L26" s="254"/>
      <c r="M26" s="254"/>
      <c r="N26" s="254"/>
      <c r="O26" s="254"/>
      <c r="P26" s="254"/>
      <c r="Q26" s="254"/>
    </row>
    <row r="27" spans="1:17" s="253" customFormat="1" ht="15.75">
      <c r="A27" s="263" t="s">
        <v>1407</v>
      </c>
      <c r="B27" s="264"/>
      <c r="C27" s="264"/>
      <c r="D27" s="264"/>
      <c r="E27" s="264"/>
      <c r="F27" s="264"/>
      <c r="G27" s="264"/>
      <c r="H27" s="264"/>
      <c r="I27" s="275"/>
      <c r="J27" s="274"/>
      <c r="K27" s="274"/>
      <c r="L27" s="274"/>
      <c r="M27" s="274"/>
      <c r="N27" s="274"/>
      <c r="O27" s="274"/>
      <c r="P27" s="274"/>
      <c r="Q27" s="274"/>
    </row>
    <row r="28" spans="1:17" s="11" customFormat="1" ht="60">
      <c r="A28" s="267">
        <v>2</v>
      </c>
      <c r="B28" s="266" t="s">
        <v>1354</v>
      </c>
      <c r="C28" s="266"/>
      <c r="D28" s="266" t="s">
        <v>1403</v>
      </c>
      <c r="E28" s="266" t="s">
        <v>1408</v>
      </c>
      <c r="F28" s="268" t="s">
        <v>1409</v>
      </c>
      <c r="G28" s="266">
        <v>3006</v>
      </c>
      <c r="H28" s="266" t="s">
        <v>1410</v>
      </c>
      <c r="I28" s="273">
        <v>601</v>
      </c>
      <c r="J28" s="254"/>
      <c r="K28" s="254"/>
      <c r="L28" s="254"/>
      <c r="M28" s="254"/>
      <c r="N28" s="254"/>
      <c r="O28" s="254"/>
      <c r="P28" s="254"/>
      <c r="Q28" s="254"/>
    </row>
  </sheetData>
  <sheetProtection/>
  <autoFilter ref="A2:Q28"/>
  <mergeCells count="12">
    <mergeCell ref="A1:I1"/>
    <mergeCell ref="B3:H3"/>
    <mergeCell ref="B4:H4"/>
    <mergeCell ref="B7:H7"/>
    <mergeCell ref="B13:H13"/>
    <mergeCell ref="A14:H14"/>
    <mergeCell ref="B16:H16"/>
    <mergeCell ref="B18:H18"/>
    <mergeCell ref="B22:H22"/>
    <mergeCell ref="B24:H24"/>
    <mergeCell ref="A25:H25"/>
    <mergeCell ref="A27:H27"/>
  </mergeCells>
  <printOptions/>
  <pageMargins left="0.75" right="0.75" top="1" bottom="1" header="0.5" footer="0.5"/>
  <pageSetup orientation="portrait" paperSize="9" scale="61"/>
</worksheet>
</file>

<file path=xl/worksheets/sheet7.xml><?xml version="1.0" encoding="utf-8"?>
<worksheet xmlns="http://schemas.openxmlformats.org/spreadsheetml/2006/main" xmlns:r="http://schemas.openxmlformats.org/officeDocument/2006/relationships">
  <sheetPr>
    <tabColor theme="9" tint="0.4000000059604645"/>
  </sheetPr>
  <dimension ref="A1:Q13"/>
  <sheetViews>
    <sheetView view="pageBreakPreview" zoomScale="85" zoomScaleSheetLayoutView="85" workbookViewId="0" topLeftCell="A1">
      <pane xSplit="1" ySplit="3" topLeftCell="B7" activePane="bottomRight" state="frozen"/>
      <selection pane="bottomRight" activeCell="E97" sqref="E97"/>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6384" width="9.00390625" style="11" customWidth="1"/>
  </cols>
  <sheetData>
    <row r="1" spans="1:9" s="1" customFormat="1" ht="45.75" customHeight="1">
      <c r="A1" s="12" t="s">
        <v>784</v>
      </c>
      <c r="B1" s="13"/>
      <c r="C1" s="13"/>
      <c r="D1" s="13"/>
      <c r="E1" s="13"/>
      <c r="F1" s="14"/>
      <c r="G1" s="15"/>
      <c r="H1" s="13"/>
      <c r="I1" s="74"/>
    </row>
    <row r="2" spans="1:9" s="2" customFormat="1" ht="28.5">
      <c r="A2" s="16" t="s">
        <v>785</v>
      </c>
      <c r="B2" s="17" t="s">
        <v>786</v>
      </c>
      <c r="C2" s="17" t="s">
        <v>787</v>
      </c>
      <c r="D2" s="17" t="s">
        <v>788</v>
      </c>
      <c r="E2" s="17" t="s">
        <v>789</v>
      </c>
      <c r="F2" s="17" t="s">
        <v>790</v>
      </c>
      <c r="G2" s="18" t="s">
        <v>791</v>
      </c>
      <c r="H2" s="17" t="s">
        <v>792</v>
      </c>
      <c r="I2" s="75" t="s">
        <v>793</v>
      </c>
    </row>
    <row r="3" spans="1:17" s="3" customFormat="1" ht="24" customHeight="1">
      <c r="A3" s="19">
        <f>A4+A9+A12</f>
        <v>6</v>
      </c>
      <c r="B3" s="249" t="s">
        <v>1411</v>
      </c>
      <c r="C3" s="21"/>
      <c r="D3" s="21"/>
      <c r="E3" s="21"/>
      <c r="F3" s="22"/>
      <c r="G3" s="23"/>
      <c r="H3" s="21"/>
      <c r="I3" s="76">
        <f>I4+I9+I12</f>
        <v>295</v>
      </c>
      <c r="J3" s="77"/>
      <c r="K3" s="77"/>
      <c r="L3" s="77"/>
      <c r="M3" s="77"/>
      <c r="N3" s="77"/>
      <c r="O3" s="77"/>
      <c r="P3" s="77"/>
      <c r="Q3" s="77"/>
    </row>
    <row r="4" spans="1:9" s="5" customFormat="1" ht="15">
      <c r="A4" s="34">
        <v>4</v>
      </c>
      <c r="B4" s="35" t="s">
        <v>1218</v>
      </c>
      <c r="C4" s="36"/>
      <c r="D4" s="37"/>
      <c r="E4" s="36"/>
      <c r="F4" s="38"/>
      <c r="G4" s="39"/>
      <c r="H4" s="40"/>
      <c r="I4" s="78">
        <f>SUM(I5:I8)</f>
        <v>200</v>
      </c>
    </row>
    <row r="5" spans="1:9" s="5" customFormat="1" ht="54">
      <c r="A5" s="149">
        <v>1</v>
      </c>
      <c r="B5" s="31" t="s">
        <v>1412</v>
      </c>
      <c r="C5" s="31" t="s">
        <v>1413</v>
      </c>
      <c r="D5" s="31" t="s">
        <v>1414</v>
      </c>
      <c r="E5" s="31" t="s">
        <v>811</v>
      </c>
      <c r="F5" s="32"/>
      <c r="G5" s="33"/>
      <c r="H5" s="31"/>
      <c r="I5" s="242">
        <v>50</v>
      </c>
    </row>
    <row r="6" spans="1:9" s="5" customFormat="1" ht="43.5">
      <c r="A6" s="149">
        <v>2</v>
      </c>
      <c r="B6" s="31" t="s">
        <v>1412</v>
      </c>
      <c r="C6" s="31" t="s">
        <v>1415</v>
      </c>
      <c r="D6" s="31" t="s">
        <v>1416</v>
      </c>
      <c r="E6" s="31" t="s">
        <v>820</v>
      </c>
      <c r="F6" s="32"/>
      <c r="G6" s="33"/>
      <c r="H6" s="31"/>
      <c r="I6" s="242">
        <v>50</v>
      </c>
    </row>
    <row r="7" spans="1:9" s="5" customFormat="1" ht="67.5">
      <c r="A7" s="149">
        <v>3</v>
      </c>
      <c r="B7" s="31" t="s">
        <v>1412</v>
      </c>
      <c r="C7" s="31" t="s">
        <v>1417</v>
      </c>
      <c r="D7" s="31" t="s">
        <v>1418</v>
      </c>
      <c r="E7" s="31" t="s">
        <v>820</v>
      </c>
      <c r="F7" s="32"/>
      <c r="G7" s="33"/>
      <c r="H7" s="31"/>
      <c r="I7" s="242">
        <v>50</v>
      </c>
    </row>
    <row r="8" spans="1:9" s="5" customFormat="1" ht="40.5">
      <c r="A8" s="149">
        <v>4</v>
      </c>
      <c r="B8" s="31" t="s">
        <v>1412</v>
      </c>
      <c r="C8" s="31" t="s">
        <v>1419</v>
      </c>
      <c r="D8" s="31" t="s">
        <v>1420</v>
      </c>
      <c r="E8" s="31" t="s">
        <v>820</v>
      </c>
      <c r="F8" s="32"/>
      <c r="G8" s="33"/>
      <c r="H8" s="31"/>
      <c r="I8" s="242">
        <v>50</v>
      </c>
    </row>
    <row r="9" spans="1:9" s="4" customFormat="1" ht="14.25">
      <c r="A9" s="24">
        <v>1</v>
      </c>
      <c r="B9" s="25" t="s">
        <v>1240</v>
      </c>
      <c r="C9" s="26"/>
      <c r="D9" s="27"/>
      <c r="E9" s="26"/>
      <c r="F9" s="28"/>
      <c r="G9" s="29"/>
      <c r="H9" s="27"/>
      <c r="I9" s="78">
        <f>I10</f>
        <v>79</v>
      </c>
    </row>
    <row r="10" spans="1:9" s="248" customFormat="1" ht="14.25">
      <c r="A10" s="250" t="s">
        <v>1421</v>
      </c>
      <c r="B10" s="214"/>
      <c r="C10" s="214"/>
      <c r="D10" s="214"/>
      <c r="E10" s="214"/>
      <c r="F10" s="215"/>
      <c r="G10" s="216"/>
      <c r="H10" s="214"/>
      <c r="I10" s="243">
        <f>SUM(I11:I11)</f>
        <v>79</v>
      </c>
    </row>
    <row r="11" spans="1:9" s="5" customFormat="1" ht="72">
      <c r="A11" s="149">
        <v>1</v>
      </c>
      <c r="B11" s="31" t="s">
        <v>1422</v>
      </c>
      <c r="C11" s="31" t="s">
        <v>1423</v>
      </c>
      <c r="D11" s="31" t="s">
        <v>1424</v>
      </c>
      <c r="E11" s="31" t="s">
        <v>1425</v>
      </c>
      <c r="F11" s="31" t="s">
        <v>1426</v>
      </c>
      <c r="G11" s="93">
        <v>399.42</v>
      </c>
      <c r="H11" s="45" t="s">
        <v>1427</v>
      </c>
      <c r="I11" s="242">
        <v>79</v>
      </c>
    </row>
    <row r="12" spans="1:9" s="4" customFormat="1" ht="14.25">
      <c r="A12" s="58">
        <v>1</v>
      </c>
      <c r="B12" s="25" t="s">
        <v>1428</v>
      </c>
      <c r="C12" s="59"/>
      <c r="D12" s="25"/>
      <c r="E12" s="59"/>
      <c r="F12" s="60"/>
      <c r="G12" s="61"/>
      <c r="H12" s="59"/>
      <c r="I12" s="83">
        <f>SUM(I13:I13)</f>
        <v>16</v>
      </c>
    </row>
    <row r="13" spans="1:9" s="5" customFormat="1" ht="54">
      <c r="A13" s="183">
        <v>1</v>
      </c>
      <c r="B13" s="31" t="s">
        <v>1412</v>
      </c>
      <c r="C13" s="31" t="s">
        <v>1413</v>
      </c>
      <c r="D13" s="31" t="s">
        <v>1414</v>
      </c>
      <c r="E13" s="31" t="s">
        <v>938</v>
      </c>
      <c r="F13" s="251" t="s">
        <v>1429</v>
      </c>
      <c r="G13" s="252" t="s">
        <v>804</v>
      </c>
      <c r="H13" s="31" t="s">
        <v>804</v>
      </c>
      <c r="I13" s="194">
        <v>16</v>
      </c>
    </row>
  </sheetData>
  <sheetProtection/>
  <mergeCells count="7">
    <mergeCell ref="A1:I1"/>
    <mergeCell ref="B3:H3"/>
    <mergeCell ref="J3:Q3"/>
    <mergeCell ref="B4:H4"/>
    <mergeCell ref="B9:H9"/>
    <mergeCell ref="A10:H10"/>
    <mergeCell ref="B12:H12"/>
  </mergeCells>
  <printOptions/>
  <pageMargins left="0.75" right="0.75" top="1" bottom="1" header="0.5" footer="0.5"/>
  <pageSetup orientation="portrait" paperSize="9" scale="61"/>
  <colBreaks count="1" manualBreakCount="1">
    <brk id="9" max="65535" man="1"/>
  </colBreaks>
</worksheet>
</file>

<file path=xl/worksheets/sheet8.xml><?xml version="1.0" encoding="utf-8"?>
<worksheet xmlns="http://schemas.openxmlformats.org/spreadsheetml/2006/main" xmlns:r="http://schemas.openxmlformats.org/officeDocument/2006/relationships">
  <sheetPr>
    <tabColor theme="9" tint="0.4000000059604645"/>
  </sheetPr>
  <dimension ref="A1:Q32"/>
  <sheetViews>
    <sheetView zoomScaleSheetLayoutView="100" workbookViewId="0" topLeftCell="A1">
      <pane xSplit="1" ySplit="3" topLeftCell="B30" activePane="bottomRight" state="frozen"/>
      <selection pane="bottomRight" activeCell="E97" sqref="E97"/>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6384" width="9.00390625" style="11" customWidth="1"/>
  </cols>
  <sheetData>
    <row r="1" spans="1:9" s="1" customFormat="1" ht="45.75" customHeight="1">
      <c r="A1" s="200" t="s">
        <v>1351</v>
      </c>
      <c r="B1" s="201"/>
      <c r="C1" s="201"/>
      <c r="D1" s="201"/>
      <c r="E1" s="201"/>
      <c r="F1" s="202"/>
      <c r="G1" s="203"/>
      <c r="H1" s="201"/>
      <c r="I1" s="240"/>
    </row>
    <row r="2" spans="1:9" s="2" customFormat="1" ht="28.5">
      <c r="A2" s="16" t="s">
        <v>785</v>
      </c>
      <c r="B2" s="17" t="s">
        <v>786</v>
      </c>
      <c r="C2" s="17" t="s">
        <v>787</v>
      </c>
      <c r="D2" s="17" t="s">
        <v>788</v>
      </c>
      <c r="E2" s="17" t="s">
        <v>789</v>
      </c>
      <c r="F2" s="17" t="s">
        <v>790</v>
      </c>
      <c r="G2" s="18" t="s">
        <v>791</v>
      </c>
      <c r="H2" s="17" t="s">
        <v>792</v>
      </c>
      <c r="I2" s="75" t="s">
        <v>793</v>
      </c>
    </row>
    <row r="3" spans="1:17" s="3" customFormat="1" ht="24" customHeight="1">
      <c r="A3" s="19">
        <f>A4+A6+A8+A12+A14+A22+A25+A31+A27</f>
        <v>16</v>
      </c>
      <c r="B3" s="20" t="s">
        <v>1430</v>
      </c>
      <c r="C3" s="21"/>
      <c r="D3" s="21"/>
      <c r="E3" s="21"/>
      <c r="F3" s="22"/>
      <c r="G3" s="23"/>
      <c r="H3" s="21"/>
      <c r="I3" s="76">
        <f>I4+I6+I8+I12+I14+I22+I25+I27+I31</f>
        <v>3648.91</v>
      </c>
      <c r="J3" s="241"/>
      <c r="K3" s="241"/>
      <c r="L3" s="241"/>
      <c r="M3" s="241"/>
      <c r="N3" s="241"/>
      <c r="O3" s="241"/>
      <c r="P3" s="241"/>
      <c r="Q3" s="241"/>
    </row>
    <row r="4" spans="1:17" s="4" customFormat="1" ht="14.25">
      <c r="A4" s="24">
        <v>1</v>
      </c>
      <c r="B4" s="204" t="s">
        <v>1353</v>
      </c>
      <c r="C4" s="26"/>
      <c r="D4" s="27"/>
      <c r="E4" s="26"/>
      <c r="F4" s="28"/>
      <c r="G4" s="29"/>
      <c r="H4" s="26"/>
      <c r="I4" s="78">
        <f>SUM(I5:I5)</f>
        <v>182</v>
      </c>
      <c r="J4" s="241"/>
      <c r="K4" s="241"/>
      <c r="L4" s="241"/>
      <c r="M4" s="241"/>
      <c r="N4" s="241"/>
      <c r="O4" s="241"/>
      <c r="P4" s="241"/>
      <c r="Q4" s="241"/>
    </row>
    <row r="5" spans="1:9" s="4" customFormat="1" ht="103.5" customHeight="1">
      <c r="A5" s="205">
        <v>1</v>
      </c>
      <c r="B5" s="206" t="s">
        <v>1431</v>
      </c>
      <c r="C5" s="206" t="s">
        <v>1432</v>
      </c>
      <c r="D5" s="206" t="s">
        <v>1433</v>
      </c>
      <c r="E5" s="206" t="s">
        <v>1434</v>
      </c>
      <c r="F5" s="207" t="s">
        <v>1435</v>
      </c>
      <c r="G5" s="208">
        <v>400</v>
      </c>
      <c r="H5" s="206" t="s">
        <v>1436</v>
      </c>
      <c r="I5" s="242">
        <v>182</v>
      </c>
    </row>
    <row r="6" spans="1:9" s="4" customFormat="1" ht="14.25">
      <c r="A6" s="34">
        <v>1</v>
      </c>
      <c r="B6" s="209" t="s">
        <v>1437</v>
      </c>
      <c r="C6" s="36"/>
      <c r="D6" s="37"/>
      <c r="E6" s="36"/>
      <c r="F6" s="38"/>
      <c r="G6" s="39"/>
      <c r="H6" s="40"/>
      <c r="I6" s="78">
        <f>SUM(I7:I7)</f>
        <v>6</v>
      </c>
    </row>
    <row r="7" spans="1:9" s="5" customFormat="1" ht="30">
      <c r="A7" s="149">
        <v>1</v>
      </c>
      <c r="B7" s="31" t="s">
        <v>1438</v>
      </c>
      <c r="C7" s="42" t="s">
        <v>804</v>
      </c>
      <c r="D7" s="31" t="s">
        <v>1439</v>
      </c>
      <c r="E7" s="31" t="s">
        <v>806</v>
      </c>
      <c r="F7" s="43" t="s">
        <v>1440</v>
      </c>
      <c r="G7" s="33">
        <v>58.17</v>
      </c>
      <c r="H7" s="45" t="s">
        <v>804</v>
      </c>
      <c r="I7" s="242">
        <v>6</v>
      </c>
    </row>
    <row r="8" spans="1:9" s="5" customFormat="1" ht="15">
      <c r="A8" s="34">
        <v>3</v>
      </c>
      <c r="B8" s="209" t="s">
        <v>1441</v>
      </c>
      <c r="C8" s="36"/>
      <c r="D8" s="37"/>
      <c r="E8" s="36"/>
      <c r="F8" s="38"/>
      <c r="G8" s="39"/>
      <c r="H8" s="40"/>
      <c r="I8" s="78">
        <f>SUM(I9:I11)</f>
        <v>150</v>
      </c>
    </row>
    <row r="9" spans="1:9" s="5" customFormat="1" ht="40.5">
      <c r="A9" s="210">
        <v>1</v>
      </c>
      <c r="B9" s="206" t="s">
        <v>1431</v>
      </c>
      <c r="C9" s="206" t="s">
        <v>1442</v>
      </c>
      <c r="D9" s="206" t="s">
        <v>1443</v>
      </c>
      <c r="E9" s="206" t="s">
        <v>1368</v>
      </c>
      <c r="F9" s="207"/>
      <c r="G9" s="208"/>
      <c r="H9" s="206"/>
      <c r="I9" s="242">
        <v>50</v>
      </c>
    </row>
    <row r="10" spans="1:9" s="5" customFormat="1" ht="40.5">
      <c r="A10" s="210">
        <v>2</v>
      </c>
      <c r="B10" s="206" t="s">
        <v>1431</v>
      </c>
      <c r="C10" s="206" t="s">
        <v>1444</v>
      </c>
      <c r="D10" s="206" t="s">
        <v>1445</v>
      </c>
      <c r="E10" s="206" t="s">
        <v>1368</v>
      </c>
      <c r="F10" s="207"/>
      <c r="G10" s="208"/>
      <c r="H10" s="206"/>
      <c r="I10" s="242">
        <v>50</v>
      </c>
    </row>
    <row r="11" spans="1:9" s="5" customFormat="1" ht="40.5">
      <c r="A11" s="210">
        <v>3</v>
      </c>
      <c r="B11" s="206" t="s">
        <v>1431</v>
      </c>
      <c r="C11" s="206" t="s">
        <v>1432</v>
      </c>
      <c r="D11" s="206" t="s">
        <v>1446</v>
      </c>
      <c r="E11" s="206" t="s">
        <v>1368</v>
      </c>
      <c r="F11" s="207"/>
      <c r="G11" s="208"/>
      <c r="H11" s="206"/>
      <c r="I11" s="242">
        <v>50</v>
      </c>
    </row>
    <row r="12" spans="1:9" s="5" customFormat="1" ht="15">
      <c r="A12" s="24">
        <v>1</v>
      </c>
      <c r="B12" s="209" t="s">
        <v>1447</v>
      </c>
      <c r="C12" s="36"/>
      <c r="D12" s="37"/>
      <c r="E12" s="36"/>
      <c r="F12" s="38"/>
      <c r="G12" s="39"/>
      <c r="H12" s="40"/>
      <c r="I12" s="78">
        <v>50</v>
      </c>
    </row>
    <row r="13" spans="1:9" s="5" customFormat="1" ht="40.5">
      <c r="A13" s="183">
        <v>1</v>
      </c>
      <c r="B13" s="211" t="s">
        <v>1448</v>
      </c>
      <c r="C13" s="211" t="s">
        <v>1449</v>
      </c>
      <c r="D13" s="211" t="s">
        <v>1450</v>
      </c>
      <c r="E13" s="212" t="s">
        <v>1309</v>
      </c>
      <c r="F13" s="42" t="s">
        <v>804</v>
      </c>
      <c r="G13" s="42" t="s">
        <v>804</v>
      </c>
      <c r="H13" s="42" t="s">
        <v>804</v>
      </c>
      <c r="I13" s="242">
        <v>50</v>
      </c>
    </row>
    <row r="14" spans="1:9" s="4" customFormat="1" ht="14.25">
      <c r="A14" s="24">
        <v>4</v>
      </c>
      <c r="B14" s="204" t="s">
        <v>1451</v>
      </c>
      <c r="C14" s="26"/>
      <c r="D14" s="27"/>
      <c r="E14" s="26"/>
      <c r="F14" s="28"/>
      <c r="G14" s="29"/>
      <c r="H14" s="27"/>
      <c r="I14" s="78">
        <f>SUM(I15+I17)</f>
        <v>1230</v>
      </c>
    </row>
    <row r="15" spans="1:9" s="3" customFormat="1" ht="14.25">
      <c r="A15" s="213" t="s">
        <v>1452</v>
      </c>
      <c r="B15" s="214"/>
      <c r="C15" s="214"/>
      <c r="D15" s="214"/>
      <c r="E15" s="214"/>
      <c r="F15" s="215"/>
      <c r="G15" s="216"/>
      <c r="H15" s="214"/>
      <c r="I15" s="243">
        <f>SUM(I16:I16)</f>
        <v>9</v>
      </c>
    </row>
    <row r="16" spans="1:9" s="199" customFormat="1" ht="40.5">
      <c r="A16" s="149">
        <v>1</v>
      </c>
      <c r="B16" s="217" t="s">
        <v>1431</v>
      </c>
      <c r="C16" s="217" t="s">
        <v>1453</v>
      </c>
      <c r="D16" s="217" t="s">
        <v>1454</v>
      </c>
      <c r="E16" s="217" t="s">
        <v>1455</v>
      </c>
      <c r="F16" s="31" t="s">
        <v>1456</v>
      </c>
      <c r="G16" s="93">
        <v>45</v>
      </c>
      <c r="H16" s="45" t="s">
        <v>1457</v>
      </c>
      <c r="I16" s="242">
        <f>G16*0.2</f>
        <v>9</v>
      </c>
    </row>
    <row r="17" spans="1:9" s="3" customFormat="1" ht="14.25">
      <c r="A17" s="218" t="s">
        <v>1458</v>
      </c>
      <c r="B17" s="189"/>
      <c r="C17" s="189"/>
      <c r="D17" s="189"/>
      <c r="E17" s="189"/>
      <c r="F17" s="219"/>
      <c r="G17" s="188"/>
      <c r="H17" s="189"/>
      <c r="I17" s="243">
        <v>1221</v>
      </c>
    </row>
    <row r="18" spans="1:9" s="3" customFormat="1" ht="14.25">
      <c r="A18" s="220" t="s">
        <v>1459</v>
      </c>
      <c r="B18" s="189"/>
      <c r="C18" s="189"/>
      <c r="D18" s="189"/>
      <c r="E18" s="189"/>
      <c r="F18" s="219"/>
      <c r="G18" s="188"/>
      <c r="H18" s="189"/>
      <c r="I18" s="243">
        <f>SUM(I19:I21)</f>
        <v>1221</v>
      </c>
    </row>
    <row r="19" spans="1:9" s="5" customFormat="1" ht="73.5">
      <c r="A19" s="149">
        <v>1</v>
      </c>
      <c r="B19" s="217" t="s">
        <v>1431</v>
      </c>
      <c r="C19" s="217" t="s">
        <v>1444</v>
      </c>
      <c r="D19" s="217" t="s">
        <v>1460</v>
      </c>
      <c r="E19" s="217" t="s">
        <v>1461</v>
      </c>
      <c r="F19" s="217" t="s">
        <v>1462</v>
      </c>
      <c r="G19" s="93">
        <v>1490.59</v>
      </c>
      <c r="H19" s="31" t="s">
        <v>1463</v>
      </c>
      <c r="I19" s="242">
        <v>298</v>
      </c>
    </row>
    <row r="20" spans="1:9" s="5" customFormat="1" ht="99">
      <c r="A20" s="149">
        <v>2</v>
      </c>
      <c r="B20" s="217" t="s">
        <v>1431</v>
      </c>
      <c r="C20" s="217" t="s">
        <v>1464</v>
      </c>
      <c r="D20" s="217" t="s">
        <v>1465</v>
      </c>
      <c r="E20" s="217" t="s">
        <v>1466</v>
      </c>
      <c r="F20" s="217" t="s">
        <v>1467</v>
      </c>
      <c r="G20" s="93">
        <v>2118.92</v>
      </c>
      <c r="H20" s="31" t="s">
        <v>1468</v>
      </c>
      <c r="I20" s="242">
        <v>423</v>
      </c>
    </row>
    <row r="21" spans="1:9" s="5" customFormat="1" ht="57">
      <c r="A21" s="149">
        <v>3</v>
      </c>
      <c r="B21" s="217" t="s">
        <v>1431</v>
      </c>
      <c r="C21" s="217" t="s">
        <v>1469</v>
      </c>
      <c r="D21" s="217" t="s">
        <v>1470</v>
      </c>
      <c r="E21" s="221" t="s">
        <v>1471</v>
      </c>
      <c r="F21" s="221" t="s">
        <v>1472</v>
      </c>
      <c r="G21" s="222">
        <v>3538.14</v>
      </c>
      <c r="H21" s="223" t="s">
        <v>1473</v>
      </c>
      <c r="I21" s="244">
        <v>500</v>
      </c>
    </row>
    <row r="22" spans="1:9" s="4" customFormat="1" ht="18" customHeight="1">
      <c r="A22" s="46">
        <v>1</v>
      </c>
      <c r="B22" s="224" t="s">
        <v>1474</v>
      </c>
      <c r="C22" s="48"/>
      <c r="D22" s="47"/>
      <c r="E22" s="48"/>
      <c r="F22" s="47"/>
      <c r="G22" s="49"/>
      <c r="H22" s="47"/>
      <c r="I22" s="80">
        <v>11</v>
      </c>
    </row>
    <row r="23" spans="1:9" s="3" customFormat="1" ht="14.25">
      <c r="A23" s="225" t="s">
        <v>1475</v>
      </c>
      <c r="B23" s="226"/>
      <c r="C23" s="226"/>
      <c r="D23" s="226"/>
      <c r="E23" s="226"/>
      <c r="F23" s="227"/>
      <c r="G23" s="228"/>
      <c r="H23" s="229"/>
      <c r="I23" s="245">
        <f>SUM(I24:I24)</f>
        <v>11</v>
      </c>
    </row>
    <row r="24" spans="1:9" s="5" customFormat="1" ht="40.5">
      <c r="A24" s="230">
        <v>1</v>
      </c>
      <c r="B24" s="98" t="s">
        <v>1448</v>
      </c>
      <c r="C24" s="98" t="s">
        <v>1476</v>
      </c>
      <c r="D24" s="98" t="s">
        <v>1477</v>
      </c>
      <c r="E24" s="98" t="s">
        <v>898</v>
      </c>
      <c r="F24" s="43" t="s">
        <v>1478</v>
      </c>
      <c r="G24" s="33">
        <v>59.8</v>
      </c>
      <c r="H24" s="31" t="s">
        <v>804</v>
      </c>
      <c r="I24" s="246">
        <v>11</v>
      </c>
    </row>
    <row r="25" spans="1:9" s="4" customFormat="1" ht="14.25">
      <c r="A25" s="95">
        <v>1</v>
      </c>
      <c r="B25" s="204" t="s">
        <v>1479</v>
      </c>
      <c r="C25" s="59"/>
      <c r="D25" s="25"/>
      <c r="E25" s="59"/>
      <c r="F25" s="60"/>
      <c r="G25" s="61"/>
      <c r="H25" s="59"/>
      <c r="I25" s="107">
        <f>SUM(I26:I26)</f>
        <v>20</v>
      </c>
    </row>
    <row r="26" spans="1:9" s="5" customFormat="1" ht="142.5">
      <c r="A26" s="96">
        <v>1</v>
      </c>
      <c r="B26" s="43" t="s">
        <v>1448</v>
      </c>
      <c r="C26" s="43" t="s">
        <v>1449</v>
      </c>
      <c r="D26" s="43" t="s">
        <v>1480</v>
      </c>
      <c r="E26" s="43" t="s">
        <v>1481</v>
      </c>
      <c r="F26" s="43" t="s">
        <v>931</v>
      </c>
      <c r="G26" s="98" t="s">
        <v>804</v>
      </c>
      <c r="H26" s="98" t="s">
        <v>804</v>
      </c>
      <c r="I26" s="194">
        <v>20</v>
      </c>
    </row>
    <row r="27" spans="1:9" s="11" customFormat="1" ht="15.75">
      <c r="A27" s="58">
        <v>3</v>
      </c>
      <c r="B27" s="231" t="s">
        <v>1482</v>
      </c>
      <c r="C27" s="232"/>
      <c r="D27" s="231"/>
      <c r="E27" s="232"/>
      <c r="F27" s="233"/>
      <c r="G27" s="234"/>
      <c r="H27" s="232"/>
      <c r="I27" s="247">
        <f>SUM(I28:I30)</f>
        <v>999.9100000000001</v>
      </c>
    </row>
    <row r="28" spans="1:9" s="11" customFormat="1" ht="54">
      <c r="A28" s="235">
        <v>1</v>
      </c>
      <c r="B28" s="236" t="s">
        <v>1431</v>
      </c>
      <c r="C28" s="236"/>
      <c r="D28" s="236" t="s">
        <v>1483</v>
      </c>
      <c r="E28" s="236" t="s">
        <v>1484</v>
      </c>
      <c r="F28" s="237" t="s">
        <v>1485</v>
      </c>
      <c r="G28" s="238"/>
      <c r="H28" s="239"/>
      <c r="I28" s="194">
        <v>22.97</v>
      </c>
    </row>
    <row r="29" spans="1:9" s="11" customFormat="1" ht="67.5">
      <c r="A29" s="235">
        <v>2</v>
      </c>
      <c r="B29" s="236" t="s">
        <v>1431</v>
      </c>
      <c r="C29" s="236"/>
      <c r="D29" s="236" t="s">
        <v>1486</v>
      </c>
      <c r="E29" s="236" t="s">
        <v>1487</v>
      </c>
      <c r="F29" s="237" t="s">
        <v>1488</v>
      </c>
      <c r="G29" s="238"/>
      <c r="H29" s="239"/>
      <c r="I29" s="194">
        <v>800</v>
      </c>
    </row>
    <row r="30" spans="1:9" s="11" customFormat="1" ht="67.5">
      <c r="A30" s="235">
        <v>3</v>
      </c>
      <c r="B30" s="236" t="s">
        <v>1431</v>
      </c>
      <c r="C30" s="236"/>
      <c r="D30" s="236" t="s">
        <v>1486</v>
      </c>
      <c r="E30" s="236" t="s">
        <v>1487</v>
      </c>
      <c r="F30" s="237" t="s">
        <v>1489</v>
      </c>
      <c r="G30" s="238"/>
      <c r="H30" s="239"/>
      <c r="I30" s="194">
        <v>176.94</v>
      </c>
    </row>
    <row r="31" spans="1:9" s="11" customFormat="1" ht="15.75">
      <c r="A31" s="58">
        <v>1</v>
      </c>
      <c r="B31" s="204" t="s">
        <v>1490</v>
      </c>
      <c r="C31" s="59"/>
      <c r="D31" s="25"/>
      <c r="E31" s="59"/>
      <c r="F31" s="60"/>
      <c r="G31" s="61"/>
      <c r="H31" s="59"/>
      <c r="I31" s="83">
        <v>1000</v>
      </c>
    </row>
    <row r="32" spans="1:9" s="11" customFormat="1" ht="40.5">
      <c r="A32" s="205">
        <v>1</v>
      </c>
      <c r="B32" s="206" t="s">
        <v>1431</v>
      </c>
      <c r="C32" s="206" t="s">
        <v>1491</v>
      </c>
      <c r="D32" s="206" t="s">
        <v>1492</v>
      </c>
      <c r="E32" s="206" t="s">
        <v>1493</v>
      </c>
      <c r="F32" s="207"/>
      <c r="G32" s="208"/>
      <c r="H32" s="206"/>
      <c r="I32" s="242">
        <v>1000</v>
      </c>
    </row>
  </sheetData>
  <sheetProtection/>
  <mergeCells count="15">
    <mergeCell ref="A1:I1"/>
    <mergeCell ref="B3:H3"/>
    <mergeCell ref="B4:H4"/>
    <mergeCell ref="B6:H6"/>
    <mergeCell ref="B8:H8"/>
    <mergeCell ref="B12:H12"/>
    <mergeCell ref="B14:H14"/>
    <mergeCell ref="A15:H15"/>
    <mergeCell ref="A17:H17"/>
    <mergeCell ref="A18:H18"/>
    <mergeCell ref="B22:H22"/>
    <mergeCell ref="A23:H23"/>
    <mergeCell ref="B25:H25"/>
    <mergeCell ref="B27:H27"/>
    <mergeCell ref="B31:H3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theme="9" tint="0.4000000059604645"/>
    <pageSetUpPr fitToPage="1"/>
  </sheetPr>
  <dimension ref="A1:Q49"/>
  <sheetViews>
    <sheetView view="pageBreakPreview" zoomScale="85" zoomScaleSheetLayoutView="85" workbookViewId="0" topLeftCell="A1">
      <pane ySplit="3" topLeftCell="A4" activePane="bottomLeft" state="frozen"/>
      <selection pane="bottomLeft" activeCell="E97" sqref="E97"/>
    </sheetView>
  </sheetViews>
  <sheetFormatPr defaultColWidth="9.00390625" defaultRowHeight="14.25"/>
  <cols>
    <col min="1" max="1" width="7.25390625" style="6" customWidth="1"/>
    <col min="2" max="2" width="6.125" style="7" customWidth="1"/>
    <col min="3" max="3" width="6.375" style="7" customWidth="1"/>
    <col min="4" max="4" width="11.00390625" style="7" customWidth="1"/>
    <col min="5" max="5" width="14.50390625" style="7" customWidth="1"/>
    <col min="6" max="6" width="48.00390625" style="8" customWidth="1"/>
    <col min="7" max="7" width="12.625" style="9" customWidth="1"/>
    <col min="8" max="8" width="11.125" style="7" customWidth="1"/>
    <col min="9" max="9" width="13.875" style="10" customWidth="1"/>
    <col min="10" max="16384" width="9.00390625" style="11" customWidth="1"/>
  </cols>
  <sheetData>
    <row r="1" spans="1:9" s="1" customFormat="1" ht="45.75" customHeight="1">
      <c r="A1" s="12" t="s">
        <v>784</v>
      </c>
      <c r="B1" s="13"/>
      <c r="C1" s="13"/>
      <c r="D1" s="13"/>
      <c r="E1" s="13"/>
      <c r="F1" s="14"/>
      <c r="G1" s="15"/>
      <c r="H1" s="13"/>
      <c r="I1" s="74"/>
    </row>
    <row r="2" spans="1:9" s="2" customFormat="1" ht="28.5">
      <c r="A2" s="16" t="s">
        <v>785</v>
      </c>
      <c r="B2" s="17" t="s">
        <v>786</v>
      </c>
      <c r="C2" s="17" t="s">
        <v>787</v>
      </c>
      <c r="D2" s="17" t="s">
        <v>788</v>
      </c>
      <c r="E2" s="17" t="s">
        <v>789</v>
      </c>
      <c r="F2" s="17" t="s">
        <v>790</v>
      </c>
      <c r="G2" s="18" t="s">
        <v>791</v>
      </c>
      <c r="H2" s="17" t="s">
        <v>792</v>
      </c>
      <c r="I2" s="75" t="s">
        <v>793</v>
      </c>
    </row>
    <row r="3" spans="1:17" s="3" customFormat="1" ht="24" customHeight="1">
      <c r="A3" s="19">
        <f>A4+A6+A8+A22+A25+A27+A33+A36+A39+A41</f>
        <v>29</v>
      </c>
      <c r="B3" s="20" t="s">
        <v>1494</v>
      </c>
      <c r="C3" s="21"/>
      <c r="D3" s="21"/>
      <c r="E3" s="21"/>
      <c r="F3" s="22"/>
      <c r="G3" s="23"/>
      <c r="H3" s="21"/>
      <c r="I3" s="76">
        <f>I4+I6+I8+I22+I25+I27+I33+I36+I39+I41</f>
        <v>6941</v>
      </c>
      <c r="J3" s="77"/>
      <c r="K3" s="77"/>
      <c r="L3" s="77"/>
      <c r="M3" s="77"/>
      <c r="N3" s="77"/>
      <c r="O3" s="77"/>
      <c r="P3" s="77"/>
      <c r="Q3" s="77"/>
    </row>
    <row r="4" spans="1:17" s="4" customFormat="1" ht="14.25">
      <c r="A4" s="24">
        <v>1</v>
      </c>
      <c r="B4" s="25" t="s">
        <v>795</v>
      </c>
      <c r="C4" s="26"/>
      <c r="D4" s="27"/>
      <c r="E4" s="26"/>
      <c r="F4" s="28"/>
      <c r="G4" s="29"/>
      <c r="H4" s="26"/>
      <c r="I4" s="78">
        <f>SUM(I5:I5)</f>
        <v>500</v>
      </c>
      <c r="J4" s="77"/>
      <c r="K4" s="77"/>
      <c r="L4" s="77"/>
      <c r="M4" s="77"/>
      <c r="N4" s="77"/>
      <c r="O4" s="77"/>
      <c r="P4" s="77"/>
      <c r="Q4" s="77"/>
    </row>
    <row r="5" spans="1:9" s="4" customFormat="1" ht="70.5">
      <c r="A5" s="30">
        <v>1</v>
      </c>
      <c r="B5" s="31" t="s">
        <v>1495</v>
      </c>
      <c r="C5" s="31" t="s">
        <v>1496</v>
      </c>
      <c r="D5" s="31" t="s">
        <v>1497</v>
      </c>
      <c r="E5" s="31" t="s">
        <v>1498</v>
      </c>
      <c r="F5" s="32" t="s">
        <v>1499</v>
      </c>
      <c r="G5" s="33">
        <v>1168</v>
      </c>
      <c r="H5" s="31" t="s">
        <v>1500</v>
      </c>
      <c r="I5" s="79">
        <v>500</v>
      </c>
    </row>
    <row r="6" spans="1:9" s="4" customFormat="1" ht="14.25">
      <c r="A6" s="34">
        <v>1</v>
      </c>
      <c r="B6" s="35" t="s">
        <v>802</v>
      </c>
      <c r="C6" s="36"/>
      <c r="D6" s="37"/>
      <c r="E6" s="36"/>
      <c r="F6" s="38"/>
      <c r="G6" s="39"/>
      <c r="H6" s="40"/>
      <c r="I6" s="78">
        <f>SUM(I7:I7)</f>
        <v>144</v>
      </c>
    </row>
    <row r="7" spans="1:9" s="5" customFormat="1" ht="30">
      <c r="A7" s="41">
        <v>1</v>
      </c>
      <c r="B7" s="31" t="s">
        <v>1501</v>
      </c>
      <c r="C7" s="42" t="s">
        <v>804</v>
      </c>
      <c r="D7" s="31" t="s">
        <v>1502</v>
      </c>
      <c r="E7" s="31" t="s">
        <v>806</v>
      </c>
      <c r="F7" s="43" t="s">
        <v>1503</v>
      </c>
      <c r="G7" s="182">
        <v>1431.9823</v>
      </c>
      <c r="H7" s="45" t="s">
        <v>804</v>
      </c>
      <c r="I7" s="79">
        <v>144</v>
      </c>
    </row>
    <row r="8" spans="1:9" s="5" customFormat="1" ht="15">
      <c r="A8" s="34">
        <v>13</v>
      </c>
      <c r="B8" s="35" t="s">
        <v>808</v>
      </c>
      <c r="C8" s="36"/>
      <c r="D8" s="37"/>
      <c r="E8" s="36"/>
      <c r="F8" s="38"/>
      <c r="G8" s="39"/>
      <c r="H8" s="40"/>
      <c r="I8" s="78">
        <f>SUM(I9:I21)</f>
        <v>650</v>
      </c>
    </row>
    <row r="9" spans="1:9" s="5" customFormat="1" ht="40.5">
      <c r="A9" s="41">
        <v>1</v>
      </c>
      <c r="B9" s="31" t="s">
        <v>1495</v>
      </c>
      <c r="C9" s="31" t="s">
        <v>1504</v>
      </c>
      <c r="D9" s="31" t="s">
        <v>1505</v>
      </c>
      <c r="E9" s="31" t="s">
        <v>811</v>
      </c>
      <c r="F9" s="32"/>
      <c r="G9" s="33"/>
      <c r="H9" s="31"/>
      <c r="I9" s="79">
        <v>50</v>
      </c>
    </row>
    <row r="10" spans="1:9" s="5" customFormat="1" ht="45">
      <c r="A10" s="41">
        <v>2</v>
      </c>
      <c r="B10" s="31" t="s">
        <v>1495</v>
      </c>
      <c r="C10" s="31" t="s">
        <v>1504</v>
      </c>
      <c r="D10" s="31" t="s">
        <v>1506</v>
      </c>
      <c r="E10" s="31" t="s">
        <v>1507</v>
      </c>
      <c r="F10" s="32"/>
      <c r="G10" s="33"/>
      <c r="H10" s="31"/>
      <c r="I10" s="79">
        <v>50</v>
      </c>
    </row>
    <row r="11" spans="1:9" s="5" customFormat="1" ht="40.5">
      <c r="A11" s="41">
        <v>3</v>
      </c>
      <c r="B11" s="31" t="s">
        <v>1495</v>
      </c>
      <c r="C11" s="31" t="s">
        <v>1508</v>
      </c>
      <c r="D11" s="31" t="s">
        <v>1509</v>
      </c>
      <c r="E11" s="31" t="s">
        <v>820</v>
      </c>
      <c r="F11" s="32"/>
      <c r="G11" s="33"/>
      <c r="H11" s="31"/>
      <c r="I11" s="79">
        <v>50</v>
      </c>
    </row>
    <row r="12" spans="1:9" s="5" customFormat="1" ht="40.5">
      <c r="A12" s="41">
        <v>4</v>
      </c>
      <c r="B12" s="31" t="s">
        <v>1495</v>
      </c>
      <c r="C12" s="31" t="s">
        <v>1510</v>
      </c>
      <c r="D12" s="31" t="s">
        <v>1511</v>
      </c>
      <c r="E12" s="31" t="s">
        <v>820</v>
      </c>
      <c r="F12" s="32"/>
      <c r="G12" s="33"/>
      <c r="H12" s="31"/>
      <c r="I12" s="79">
        <v>50</v>
      </c>
    </row>
    <row r="13" spans="1:9" s="5" customFormat="1" ht="40.5">
      <c r="A13" s="41">
        <v>5</v>
      </c>
      <c r="B13" s="31" t="s">
        <v>1495</v>
      </c>
      <c r="C13" s="31" t="s">
        <v>1510</v>
      </c>
      <c r="D13" s="31" t="s">
        <v>1512</v>
      </c>
      <c r="E13" s="31" t="s">
        <v>820</v>
      </c>
      <c r="F13" s="32"/>
      <c r="G13" s="33"/>
      <c r="H13" s="31"/>
      <c r="I13" s="79">
        <v>50</v>
      </c>
    </row>
    <row r="14" spans="1:9" s="5" customFormat="1" ht="40.5">
      <c r="A14" s="41">
        <v>6</v>
      </c>
      <c r="B14" s="31" t="s">
        <v>1495</v>
      </c>
      <c r="C14" s="31" t="s">
        <v>1513</v>
      </c>
      <c r="D14" s="31" t="s">
        <v>1514</v>
      </c>
      <c r="E14" s="31" t="s">
        <v>820</v>
      </c>
      <c r="F14" s="32"/>
      <c r="G14" s="33"/>
      <c r="H14" s="31"/>
      <c r="I14" s="79">
        <v>50</v>
      </c>
    </row>
    <row r="15" spans="1:9" s="5" customFormat="1" ht="28.5">
      <c r="A15" s="41">
        <v>7</v>
      </c>
      <c r="B15" s="31" t="s">
        <v>1495</v>
      </c>
      <c r="C15" s="31" t="s">
        <v>1513</v>
      </c>
      <c r="D15" s="31" t="s">
        <v>1515</v>
      </c>
      <c r="E15" s="31" t="s">
        <v>820</v>
      </c>
      <c r="F15" s="32"/>
      <c r="G15" s="33"/>
      <c r="H15" s="31"/>
      <c r="I15" s="79">
        <v>50</v>
      </c>
    </row>
    <row r="16" spans="1:9" s="5" customFormat="1" ht="40.5">
      <c r="A16" s="41">
        <v>8</v>
      </c>
      <c r="B16" s="31" t="s">
        <v>1495</v>
      </c>
      <c r="C16" s="31" t="s">
        <v>1516</v>
      </c>
      <c r="D16" s="31" t="s">
        <v>1517</v>
      </c>
      <c r="E16" s="31" t="s">
        <v>820</v>
      </c>
      <c r="F16" s="32"/>
      <c r="G16" s="33"/>
      <c r="H16" s="31"/>
      <c r="I16" s="79">
        <v>50</v>
      </c>
    </row>
    <row r="17" spans="1:9" s="5" customFormat="1" ht="40.5">
      <c r="A17" s="41">
        <v>9</v>
      </c>
      <c r="B17" s="31" t="s">
        <v>1495</v>
      </c>
      <c r="C17" s="31" t="s">
        <v>1516</v>
      </c>
      <c r="D17" s="31" t="s">
        <v>1518</v>
      </c>
      <c r="E17" s="31" t="s">
        <v>820</v>
      </c>
      <c r="F17" s="32"/>
      <c r="G17" s="33"/>
      <c r="H17" s="31"/>
      <c r="I17" s="79">
        <v>50</v>
      </c>
    </row>
    <row r="18" spans="1:9" s="5" customFormat="1" ht="40.5">
      <c r="A18" s="41">
        <v>10</v>
      </c>
      <c r="B18" s="31" t="s">
        <v>1495</v>
      </c>
      <c r="C18" s="31" t="s">
        <v>1504</v>
      </c>
      <c r="D18" s="31" t="s">
        <v>1519</v>
      </c>
      <c r="E18" s="31" t="s">
        <v>820</v>
      </c>
      <c r="F18" s="32"/>
      <c r="G18" s="33"/>
      <c r="H18" s="31"/>
      <c r="I18" s="79">
        <v>50</v>
      </c>
    </row>
    <row r="19" spans="1:9" s="5" customFormat="1" ht="55.5">
      <c r="A19" s="41">
        <v>11</v>
      </c>
      <c r="B19" s="31" t="s">
        <v>1495</v>
      </c>
      <c r="C19" s="31" t="s">
        <v>1520</v>
      </c>
      <c r="D19" s="31" t="s">
        <v>1521</v>
      </c>
      <c r="E19" s="31" t="s">
        <v>1522</v>
      </c>
      <c r="F19" s="32"/>
      <c r="G19" s="33"/>
      <c r="H19" s="31"/>
      <c r="I19" s="79">
        <v>50</v>
      </c>
    </row>
    <row r="20" spans="1:9" s="5" customFormat="1" ht="69">
      <c r="A20" s="41">
        <v>12</v>
      </c>
      <c r="B20" s="31" t="s">
        <v>1495</v>
      </c>
      <c r="C20" s="31" t="s">
        <v>1504</v>
      </c>
      <c r="D20" s="31" t="s">
        <v>1523</v>
      </c>
      <c r="E20" s="31" t="s">
        <v>1524</v>
      </c>
      <c r="F20" s="32"/>
      <c r="G20" s="33"/>
      <c r="H20" s="31"/>
      <c r="I20" s="79">
        <v>50</v>
      </c>
    </row>
    <row r="21" spans="1:9" s="5" customFormat="1" ht="54">
      <c r="A21" s="41">
        <v>13</v>
      </c>
      <c r="B21" s="31" t="s">
        <v>1495</v>
      </c>
      <c r="C21" s="31" t="s">
        <v>1516</v>
      </c>
      <c r="D21" s="31" t="s">
        <v>1525</v>
      </c>
      <c r="E21" s="31" t="s">
        <v>844</v>
      </c>
      <c r="F21" s="32"/>
      <c r="G21" s="33"/>
      <c r="H21" s="31"/>
      <c r="I21" s="79">
        <v>50</v>
      </c>
    </row>
    <row r="22" spans="1:9" s="5" customFormat="1" ht="15">
      <c r="A22" s="24">
        <v>2</v>
      </c>
      <c r="B22" s="35" t="s">
        <v>1305</v>
      </c>
      <c r="C22" s="36"/>
      <c r="D22" s="37"/>
      <c r="E22" s="36"/>
      <c r="F22" s="38"/>
      <c r="G22" s="39"/>
      <c r="H22" s="40"/>
      <c r="I22" s="78">
        <f>I23+I24</f>
        <v>100</v>
      </c>
    </row>
    <row r="23" spans="1:9" s="5" customFormat="1" ht="40.5">
      <c r="A23" s="183">
        <v>1</v>
      </c>
      <c r="B23" s="184" t="s">
        <v>1526</v>
      </c>
      <c r="C23" s="184" t="s">
        <v>1527</v>
      </c>
      <c r="D23" s="184" t="s">
        <v>1528</v>
      </c>
      <c r="E23" s="31" t="s">
        <v>1309</v>
      </c>
      <c r="F23" s="185" t="s">
        <v>804</v>
      </c>
      <c r="G23" s="185" t="s">
        <v>804</v>
      </c>
      <c r="H23" s="185" t="s">
        <v>804</v>
      </c>
      <c r="I23" s="79">
        <v>50</v>
      </c>
    </row>
    <row r="24" spans="1:9" s="5" customFormat="1" ht="40.5">
      <c r="A24" s="183">
        <v>2</v>
      </c>
      <c r="B24" s="184" t="s">
        <v>1526</v>
      </c>
      <c r="C24" s="184" t="s">
        <v>1529</v>
      </c>
      <c r="D24" s="184" t="s">
        <v>1530</v>
      </c>
      <c r="E24" s="31" t="s">
        <v>1309</v>
      </c>
      <c r="F24" s="185" t="s">
        <v>804</v>
      </c>
      <c r="G24" s="185" t="s">
        <v>804</v>
      </c>
      <c r="H24" s="185" t="s">
        <v>804</v>
      </c>
      <c r="I24" s="79">
        <v>50</v>
      </c>
    </row>
    <row r="25" spans="1:9" s="5" customFormat="1" ht="15">
      <c r="A25" s="24">
        <v>1</v>
      </c>
      <c r="B25" s="25" t="s">
        <v>1531</v>
      </c>
      <c r="C25" s="26"/>
      <c r="D25" s="27"/>
      <c r="E25" s="26"/>
      <c r="F25" s="28"/>
      <c r="G25" s="29"/>
      <c r="H25" s="27"/>
      <c r="I25" s="78">
        <v>100</v>
      </c>
    </row>
    <row r="26" spans="1:9" s="5" customFormat="1" ht="40.5">
      <c r="A26" s="186">
        <v>1</v>
      </c>
      <c r="B26" s="103" t="s">
        <v>1501</v>
      </c>
      <c r="C26" s="103" t="s">
        <v>1532</v>
      </c>
      <c r="D26" s="103" t="s">
        <v>1533</v>
      </c>
      <c r="E26" s="103" t="s">
        <v>1534</v>
      </c>
      <c r="F26" s="187"/>
      <c r="G26" s="188"/>
      <c r="H26" s="189"/>
      <c r="I26" s="196">
        <v>100</v>
      </c>
    </row>
    <row r="27" spans="1:9" s="4" customFormat="1" ht="14.25">
      <c r="A27" s="24">
        <v>2</v>
      </c>
      <c r="B27" s="25" t="s">
        <v>1535</v>
      </c>
      <c r="C27" s="26"/>
      <c r="D27" s="27"/>
      <c r="E27" s="26"/>
      <c r="F27" s="28"/>
      <c r="G27" s="29"/>
      <c r="H27" s="27"/>
      <c r="I27" s="78">
        <f>SUM(I28+I30)</f>
        <v>430</v>
      </c>
    </row>
    <row r="28" spans="1:9" s="4" customFormat="1" ht="14.25">
      <c r="A28" s="190" t="s">
        <v>1421</v>
      </c>
      <c r="B28" s="191"/>
      <c r="C28" s="191"/>
      <c r="D28" s="191"/>
      <c r="E28" s="191"/>
      <c r="F28" s="192"/>
      <c r="G28" s="193"/>
      <c r="H28" s="191"/>
      <c r="I28" s="105">
        <f>SUM(I29:I29)</f>
        <v>13</v>
      </c>
    </row>
    <row r="29" spans="1:9" s="5" customFormat="1" ht="54">
      <c r="A29" s="41">
        <v>1</v>
      </c>
      <c r="B29" s="31" t="s">
        <v>1501</v>
      </c>
      <c r="C29" s="31" t="s">
        <v>1536</v>
      </c>
      <c r="D29" s="31" t="s">
        <v>1537</v>
      </c>
      <c r="E29" s="31" t="s">
        <v>1538</v>
      </c>
      <c r="F29" s="31" t="s">
        <v>1539</v>
      </c>
      <c r="G29" s="143">
        <v>69.5</v>
      </c>
      <c r="H29" s="144" t="s">
        <v>1540</v>
      </c>
      <c r="I29" s="79">
        <v>13</v>
      </c>
    </row>
    <row r="30" spans="1:9" s="4" customFormat="1" ht="14.25">
      <c r="A30" s="89" t="s">
        <v>1074</v>
      </c>
      <c r="B30" s="90"/>
      <c r="C30" s="90"/>
      <c r="D30" s="90"/>
      <c r="E30" s="90"/>
      <c r="F30" s="91"/>
      <c r="G30" s="92"/>
      <c r="H30" s="90"/>
      <c r="I30" s="105">
        <f>I31</f>
        <v>417</v>
      </c>
    </row>
    <row r="31" spans="1:9" s="4" customFormat="1" ht="14.25">
      <c r="A31" s="89" t="s">
        <v>1312</v>
      </c>
      <c r="B31" s="90"/>
      <c r="C31" s="90"/>
      <c r="D31" s="90"/>
      <c r="E31" s="90"/>
      <c r="F31" s="91"/>
      <c r="G31" s="92"/>
      <c r="H31" s="90"/>
      <c r="I31" s="105">
        <f>SUM(I32:I32)</f>
        <v>417</v>
      </c>
    </row>
    <row r="32" spans="1:9" s="5" customFormat="1" ht="40.5">
      <c r="A32" s="41">
        <v>1</v>
      </c>
      <c r="B32" s="31" t="s">
        <v>1501</v>
      </c>
      <c r="C32" s="31" t="s">
        <v>1541</v>
      </c>
      <c r="D32" s="31" t="s">
        <v>1542</v>
      </c>
      <c r="E32" s="31" t="s">
        <v>1543</v>
      </c>
      <c r="F32" s="31" t="s">
        <v>1544</v>
      </c>
      <c r="G32" s="143">
        <v>2087.45</v>
      </c>
      <c r="H32" s="31" t="s">
        <v>1545</v>
      </c>
      <c r="I32" s="79">
        <v>417</v>
      </c>
    </row>
    <row r="33" spans="1:9" s="4" customFormat="1" ht="18" customHeight="1">
      <c r="A33" s="46">
        <v>1</v>
      </c>
      <c r="B33" s="47" t="s">
        <v>1546</v>
      </c>
      <c r="C33" s="48"/>
      <c r="D33" s="47"/>
      <c r="E33" s="48"/>
      <c r="F33" s="47"/>
      <c r="G33" s="49"/>
      <c r="H33" s="47"/>
      <c r="I33" s="80">
        <f>I34</f>
        <v>100</v>
      </c>
    </row>
    <row r="34" spans="1:9" s="4" customFormat="1" ht="21.75" customHeight="1">
      <c r="A34" s="50" t="s">
        <v>1319</v>
      </c>
      <c r="B34" s="51"/>
      <c r="C34" s="51"/>
      <c r="D34" s="51"/>
      <c r="E34" s="51"/>
      <c r="F34" s="51"/>
      <c r="G34" s="51"/>
      <c r="H34" s="52"/>
      <c r="I34" s="81">
        <f>SUM(I35:I35)</f>
        <v>100</v>
      </c>
    </row>
    <row r="35" spans="1:9" s="5" customFormat="1" ht="40.5">
      <c r="A35" s="53">
        <v>1</v>
      </c>
      <c r="B35" s="54" t="s">
        <v>1526</v>
      </c>
      <c r="C35" s="54" t="s">
        <v>1529</v>
      </c>
      <c r="D35" s="54" t="s">
        <v>1530</v>
      </c>
      <c r="E35" s="54" t="s">
        <v>877</v>
      </c>
      <c r="F35" s="55" t="s">
        <v>1547</v>
      </c>
      <c r="G35" s="56" t="s">
        <v>804</v>
      </c>
      <c r="H35" s="57" t="s">
        <v>1548</v>
      </c>
      <c r="I35" s="82">
        <v>100</v>
      </c>
    </row>
    <row r="36" spans="1:9" s="4" customFormat="1" ht="14.25">
      <c r="A36" s="95">
        <v>2</v>
      </c>
      <c r="B36" s="25" t="s">
        <v>1549</v>
      </c>
      <c r="C36" s="59"/>
      <c r="D36" s="25"/>
      <c r="E36" s="59"/>
      <c r="F36" s="60"/>
      <c r="G36" s="61"/>
      <c r="H36" s="59"/>
      <c r="I36" s="107">
        <f>SUM(I37:I38)</f>
        <v>100</v>
      </c>
    </row>
    <row r="37" spans="1:9" s="5" customFormat="1" ht="67.5">
      <c r="A37" s="96">
        <v>1</v>
      </c>
      <c r="B37" s="54" t="s">
        <v>1526</v>
      </c>
      <c r="C37" s="54" t="s">
        <v>1550</v>
      </c>
      <c r="D37" s="54" t="s">
        <v>1551</v>
      </c>
      <c r="E37" s="98" t="s">
        <v>1552</v>
      </c>
      <c r="F37" s="97" t="s">
        <v>1553</v>
      </c>
      <c r="G37" s="194">
        <v>3977.23</v>
      </c>
      <c r="H37" s="98" t="s">
        <v>804</v>
      </c>
      <c r="I37" s="108">
        <v>50</v>
      </c>
    </row>
    <row r="38" spans="1:9" s="5" customFormat="1" ht="40.5">
      <c r="A38" s="96">
        <v>2</v>
      </c>
      <c r="B38" s="54" t="s">
        <v>1526</v>
      </c>
      <c r="C38" s="54" t="s">
        <v>1527</v>
      </c>
      <c r="D38" s="54" t="s">
        <v>1554</v>
      </c>
      <c r="E38" s="54" t="s">
        <v>1555</v>
      </c>
      <c r="F38" s="97" t="s">
        <v>1556</v>
      </c>
      <c r="G38" s="194">
        <v>1890</v>
      </c>
      <c r="H38" s="98" t="s">
        <v>804</v>
      </c>
      <c r="I38" s="108">
        <v>50</v>
      </c>
    </row>
    <row r="39" spans="1:9" s="4" customFormat="1" ht="14.25">
      <c r="A39" s="58">
        <v>1</v>
      </c>
      <c r="B39" s="25" t="s">
        <v>936</v>
      </c>
      <c r="C39" s="59"/>
      <c r="D39" s="25"/>
      <c r="E39" s="59"/>
      <c r="F39" s="60"/>
      <c r="G39" s="61"/>
      <c r="H39" s="59"/>
      <c r="I39" s="83">
        <f>SUM(I40:I40)</f>
        <v>72</v>
      </c>
    </row>
    <row r="40" spans="1:9" s="5" customFormat="1" ht="40.5">
      <c r="A40" s="158">
        <v>1</v>
      </c>
      <c r="B40" s="159" t="s">
        <v>1495</v>
      </c>
      <c r="C40" s="159" t="s">
        <v>1504</v>
      </c>
      <c r="D40" s="159" t="s">
        <v>1557</v>
      </c>
      <c r="E40" s="159" t="s">
        <v>938</v>
      </c>
      <c r="F40" s="160" t="s">
        <v>1558</v>
      </c>
      <c r="G40" s="161" t="s">
        <v>804</v>
      </c>
      <c r="H40" s="159" t="s">
        <v>804</v>
      </c>
      <c r="I40" s="108">
        <v>72</v>
      </c>
    </row>
    <row r="41" spans="1:9" ht="14.25">
      <c r="A41" s="58">
        <v>5</v>
      </c>
      <c r="B41" s="25" t="s">
        <v>1334</v>
      </c>
      <c r="C41" s="59"/>
      <c r="D41" s="25"/>
      <c r="E41" s="59"/>
      <c r="F41" s="60"/>
      <c r="G41" s="61"/>
      <c r="H41" s="59"/>
      <c r="I41" s="83">
        <f>I42+I44+I47</f>
        <v>4745</v>
      </c>
    </row>
    <row r="42" spans="1:9" ht="14.25">
      <c r="A42" s="62" t="s">
        <v>1559</v>
      </c>
      <c r="B42" s="195"/>
      <c r="C42" s="195"/>
      <c r="D42" s="195"/>
      <c r="E42" s="195"/>
      <c r="F42" s="195"/>
      <c r="G42" s="195"/>
      <c r="H42" s="195"/>
      <c r="I42" s="197">
        <f>I43</f>
        <v>2000</v>
      </c>
    </row>
    <row r="43" spans="1:9" ht="36.75">
      <c r="A43" s="72">
        <v>1</v>
      </c>
      <c r="B43" s="65" t="s">
        <v>1560</v>
      </c>
      <c r="C43" s="65"/>
      <c r="D43" s="65" t="s">
        <v>1561</v>
      </c>
      <c r="E43" s="65" t="s">
        <v>1562</v>
      </c>
      <c r="F43" s="65" t="s">
        <v>1563</v>
      </c>
      <c r="G43" s="65">
        <v>16600</v>
      </c>
      <c r="H43" s="65" t="s">
        <v>1564</v>
      </c>
      <c r="I43" s="198">
        <v>2000</v>
      </c>
    </row>
    <row r="44" spans="1:9" ht="14.25">
      <c r="A44" s="62" t="s">
        <v>962</v>
      </c>
      <c r="B44" s="63"/>
      <c r="C44" s="63"/>
      <c r="D44" s="63"/>
      <c r="E44" s="63"/>
      <c r="F44" s="63"/>
      <c r="G44" s="63"/>
      <c r="H44" s="63"/>
      <c r="I44" s="84">
        <f>SUM(I45:I46)</f>
        <v>1745</v>
      </c>
    </row>
    <row r="45" spans="1:9" ht="36">
      <c r="A45" s="64">
        <v>2</v>
      </c>
      <c r="B45" s="65" t="s">
        <v>1560</v>
      </c>
      <c r="C45" s="65"/>
      <c r="D45" s="65" t="s">
        <v>1565</v>
      </c>
      <c r="E45" s="65" t="s">
        <v>1566</v>
      </c>
      <c r="F45" s="65" t="s">
        <v>965</v>
      </c>
      <c r="G45" s="65">
        <v>3326</v>
      </c>
      <c r="H45" s="65" t="s">
        <v>1567</v>
      </c>
      <c r="I45" s="85">
        <v>665</v>
      </c>
    </row>
    <row r="46" spans="1:9" ht="48">
      <c r="A46" s="64">
        <v>3</v>
      </c>
      <c r="B46" s="65" t="s">
        <v>1560</v>
      </c>
      <c r="C46" s="65"/>
      <c r="D46" s="65" t="s">
        <v>1568</v>
      </c>
      <c r="E46" s="65" t="s">
        <v>1569</v>
      </c>
      <c r="F46" s="65" t="s">
        <v>965</v>
      </c>
      <c r="G46" s="65">
        <v>5400.58</v>
      </c>
      <c r="H46" s="65" t="s">
        <v>1570</v>
      </c>
      <c r="I46" s="85">
        <v>1080</v>
      </c>
    </row>
    <row r="47" spans="1:9" ht="15.75">
      <c r="A47" s="66" t="s">
        <v>973</v>
      </c>
      <c r="B47" s="67"/>
      <c r="C47" s="67"/>
      <c r="D47" s="67"/>
      <c r="E47" s="68"/>
      <c r="F47" s="69"/>
      <c r="G47" s="70"/>
      <c r="H47" s="71"/>
      <c r="I47" s="86">
        <f>I48+I49</f>
        <v>1000</v>
      </c>
    </row>
    <row r="48" spans="1:9" ht="28.5">
      <c r="A48" s="72">
        <v>4</v>
      </c>
      <c r="B48" s="73" t="s">
        <v>40</v>
      </c>
      <c r="C48" s="71"/>
      <c r="D48" s="65" t="s">
        <v>1571</v>
      </c>
      <c r="E48" s="65" t="s">
        <v>1572</v>
      </c>
      <c r="F48" s="69"/>
      <c r="G48" s="70"/>
      <c r="H48" s="71"/>
      <c r="I48" s="87">
        <v>500</v>
      </c>
    </row>
    <row r="49" spans="1:9" ht="36">
      <c r="A49" s="72">
        <v>5</v>
      </c>
      <c r="B49" s="73" t="s">
        <v>40</v>
      </c>
      <c r="C49" s="71"/>
      <c r="D49" s="65" t="s">
        <v>1573</v>
      </c>
      <c r="E49" s="65" t="s">
        <v>977</v>
      </c>
      <c r="F49" s="69"/>
      <c r="G49" s="70"/>
      <c r="H49" s="71"/>
      <c r="I49" s="87">
        <v>500</v>
      </c>
    </row>
  </sheetData>
  <sheetProtection/>
  <mergeCells count="20">
    <mergeCell ref="A1:I1"/>
    <mergeCell ref="B3:H3"/>
    <mergeCell ref="B4:H4"/>
    <mergeCell ref="B6:H6"/>
    <mergeCell ref="B8:H8"/>
    <mergeCell ref="B22:H22"/>
    <mergeCell ref="B25:H25"/>
    <mergeCell ref="B27:H27"/>
    <mergeCell ref="A28:H28"/>
    <mergeCell ref="A30:H30"/>
    <mergeCell ref="A31:H31"/>
    <mergeCell ref="B33:H33"/>
    <mergeCell ref="A34:H34"/>
    <mergeCell ref="B36:H36"/>
    <mergeCell ref="B39:H39"/>
    <mergeCell ref="B41:H41"/>
    <mergeCell ref="A42:H42"/>
    <mergeCell ref="A44:H44"/>
    <mergeCell ref="A47:E47"/>
    <mergeCell ref="J3:Q4"/>
  </mergeCells>
  <printOptions/>
  <pageMargins left="0.3541666666666667" right="0.19652777777777777" top="0.39305555555555555" bottom="0.3541666666666667" header="0.275" footer="0.19652777777777777"/>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淡雅风韵一一国家二级心理咨询师</cp:lastModifiedBy>
  <dcterms:created xsi:type="dcterms:W3CDTF">2018-06-10T19:28:41Z</dcterms:created>
  <dcterms:modified xsi:type="dcterms:W3CDTF">2023-07-27T03:10:39Z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C4CF096278A24DAE8EF397636E6153BC_13</vt:lpwstr>
  </property>
</Properties>
</file>